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G:\CPL 2025\EDITAIS\MODO DE DISPUTA FECHADO\MDF 22_2025 - BARRAGEM - MAETINGA e RIACHO DE SANTANA - BÁRBARA\PROPOSTA\GS\"/>
    </mc:Choice>
  </mc:AlternateContent>
  <xr:revisionPtr revIDLastSave="0" documentId="8_{45047508-4E56-4FB7-9276-803C80B98AB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.O" sheetId="3" r:id="rId1"/>
    <sheet name="C.F.F" sheetId="9" r:id="rId2"/>
    <sheet name="CPUs" sheetId="15" r:id="rId3"/>
    <sheet name="BDI (2)" sheetId="13" r:id="rId4"/>
    <sheet name="ENCARGOS (2)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SM1" localSheetId="3">#REF!</definedName>
    <definedName name="__SM1" localSheetId="4">#REF!</definedName>
    <definedName name="__SM1">#REF!</definedName>
    <definedName name="__SM10" localSheetId="4">#REF!</definedName>
    <definedName name="__SM10">#REF!</definedName>
    <definedName name="__SM11" localSheetId="4">#REF!</definedName>
    <definedName name="__SM11">#REF!</definedName>
    <definedName name="__SM12" localSheetId="4">#REF!</definedName>
    <definedName name="__SM12">#REF!</definedName>
    <definedName name="__sm13" localSheetId="4">#REF!</definedName>
    <definedName name="__sm13">#REF!</definedName>
    <definedName name="__SM2" localSheetId="4">#REF!</definedName>
    <definedName name="__SM2">#REF!</definedName>
    <definedName name="__SM3" localSheetId="4">#REF!</definedName>
    <definedName name="__SM3">#REF!</definedName>
    <definedName name="__SM4" localSheetId="4">#REF!</definedName>
    <definedName name="__SM4">#REF!</definedName>
    <definedName name="__SM5" localSheetId="4">#REF!</definedName>
    <definedName name="__SM5">#REF!</definedName>
    <definedName name="__SM6" localSheetId="4">#REF!</definedName>
    <definedName name="__SM6">#REF!</definedName>
    <definedName name="__SM7" localSheetId="4">#REF!</definedName>
    <definedName name="__SM7">#REF!</definedName>
    <definedName name="__SM8" localSheetId="4">#REF!</definedName>
    <definedName name="__SM8">#REF!</definedName>
    <definedName name="__SM9" localSheetId="4">#REF!</definedName>
    <definedName name="__SM9">#REF!</definedName>
    <definedName name="_SM1" localSheetId="4">#REF!</definedName>
    <definedName name="_SM1">#REF!</definedName>
    <definedName name="_SM10" localSheetId="4">#REF!</definedName>
    <definedName name="_SM10">#REF!</definedName>
    <definedName name="_SM11" localSheetId="4">#REF!</definedName>
    <definedName name="_SM11">#REF!</definedName>
    <definedName name="_SM12" localSheetId="4">#REF!</definedName>
    <definedName name="_SM12">#REF!</definedName>
    <definedName name="_sm13" localSheetId="4">#REF!</definedName>
    <definedName name="_sm13">#REF!</definedName>
    <definedName name="_SM2" localSheetId="4">#REF!</definedName>
    <definedName name="_SM2">#REF!</definedName>
    <definedName name="_SM3" localSheetId="4">#REF!</definedName>
    <definedName name="_SM3">#REF!</definedName>
    <definedName name="_SM4" localSheetId="4">#REF!</definedName>
    <definedName name="_SM4">#REF!</definedName>
    <definedName name="_SM5" localSheetId="4">#REF!</definedName>
    <definedName name="_SM5">#REF!</definedName>
    <definedName name="_SM6" localSheetId="4">#REF!</definedName>
    <definedName name="_SM6">#REF!</definedName>
    <definedName name="_SM7" localSheetId="4">#REF!</definedName>
    <definedName name="_SM7">#REF!</definedName>
    <definedName name="_SM8" localSheetId="4">#REF!</definedName>
    <definedName name="_SM8">#REF!</definedName>
    <definedName name="_SM9" localSheetId="4">#REF!</definedName>
    <definedName name="_SM9">#REF!</definedName>
    <definedName name="_sss" localSheetId="4">#REF!</definedName>
    <definedName name="_sss">#REF!</definedName>
    <definedName name="a" localSheetId="4">#REF!</definedName>
    <definedName name="a">#REF!</definedName>
    <definedName name="aaa" localSheetId="4">#REF!</definedName>
    <definedName name="aaa">#REF!</definedName>
    <definedName name="aaaa" localSheetId="4">#REF!</definedName>
    <definedName name="aaaa">#REF!</definedName>
    <definedName name="aaaaaaaaaaa" localSheetId="4">#REF!</definedName>
    <definedName name="aaaaaaaaaaa">#REF!</definedName>
    <definedName name="AAAAAAAAAAAAAAAA" localSheetId="4">#REF!</definedName>
    <definedName name="AAAAAAAAAAAAAAAA">#REF!</definedName>
    <definedName name="AAAAAAAAAAAAAAAAAAAAAAAAAAAAAAAAAAAAAAAAAA" localSheetId="4">#REF!</definedName>
    <definedName name="AAAAAAAAAAAAAAAAAAAAAAAAAAAAAAAAAAAAAAAAAA">#REF!</definedName>
    <definedName name="ADM_CENTRAL" localSheetId="4">#REF!</definedName>
    <definedName name="ADM_CENTRAL">#REF!</definedName>
    <definedName name="ADM_LOCAL" localSheetId="4">#REF!</definedName>
    <definedName name="ADM_LOCAL">#REF!</definedName>
    <definedName name="Administração" localSheetId="4">#REF!</definedName>
    <definedName name="Administração">#REF!</definedName>
    <definedName name="_xlnm.Print_Area" localSheetId="3">'BDI (2)'!$A$1:$C$32</definedName>
    <definedName name="_xlnm.Print_Area" localSheetId="1">'C.F.F'!$A$1:$F$39</definedName>
    <definedName name="_xlnm.Print_Area" localSheetId="2">CPUs!$A$1:$J$1529</definedName>
    <definedName name="_xlnm.Print_Area" localSheetId="4">'ENCARGOS (2)'!$A$1:$F$71</definedName>
    <definedName name="_xlnm.Print_Area" localSheetId="0">P.O!$A$1:$J$67</definedName>
    <definedName name="asas" localSheetId="4">#REF!</definedName>
    <definedName name="asas">#REF!</definedName>
    <definedName name="_xlnm.Database" localSheetId="4">#REF!</definedName>
    <definedName name="_xlnm.Database">#REF!</definedName>
    <definedName name="BASE_GERAL_DB">[1]!Table9[#Data]</definedName>
    <definedName name="BDI" localSheetId="3">[2]BDI!$C$35</definedName>
    <definedName name="BDI">[3]BDI!$C$35</definedName>
    <definedName name="BDI_CD_MATBETUM" localSheetId="3">#REF!</definedName>
    <definedName name="BDI_CD_MATBETUM" localSheetId="4">#REF!</definedName>
    <definedName name="BDI_CD_MATBETUM">#REF!</definedName>
    <definedName name="BDI_GERAL" localSheetId="4">#REF!</definedName>
    <definedName name="BDI_GERAL">#REF!</definedName>
    <definedName name="Betune" localSheetId="4">#REF!</definedName>
    <definedName name="Betune">#REF!</definedName>
    <definedName name="COFINS" localSheetId="4">#REF!</definedName>
    <definedName name="COFINS">#REF!</definedName>
    <definedName name="comp2" localSheetId="3">[4]PLANILHA!#REF!</definedName>
    <definedName name="comp2" localSheetId="4">[5]PLANILHA!#REF!</definedName>
    <definedName name="comp2">[5]PLANILHA!#REF!</definedName>
    <definedName name="compinst." localSheetId="3">[6]PLANILHA!#REF!</definedName>
    <definedName name="compinst." localSheetId="4">[7]PLANILHA!#REF!</definedName>
    <definedName name="compinst.">[7]PLANILHA!#REF!</definedName>
    <definedName name="crogr" localSheetId="3">[8]PLANILHA!#REF!</definedName>
    <definedName name="crogr" localSheetId="4">[9]PLANILHA!#REF!</definedName>
    <definedName name="crogr">[9]PLANILHA!#REF!</definedName>
    <definedName name="CTOK">'[10]CCALC  REDE REDE-01'!$F$2:$N$501</definedName>
    <definedName name="curva" localSheetId="3">#REF!</definedName>
    <definedName name="curva" localSheetId="4">#REF!</definedName>
    <definedName name="curva">#REF!</definedName>
    <definedName name="CUSTO_UNIT_100000" localSheetId="4">#REF!</definedName>
    <definedName name="CUSTO_UNIT_100000">#REF!</definedName>
    <definedName name="CUSTO_UNIT_100001" localSheetId="4">#REF!</definedName>
    <definedName name="CUSTO_UNIT_100001">#REF!</definedName>
    <definedName name="CUSTO_UNIT_100002" localSheetId="4">#REF!</definedName>
    <definedName name="CUSTO_UNIT_100002">#REF!</definedName>
    <definedName name="CUSTO_UNIT_100003" localSheetId="4">#REF!</definedName>
    <definedName name="CUSTO_UNIT_100003">#REF!</definedName>
    <definedName name="CUSTO_UNIT_100004" localSheetId="4">#REF!</definedName>
    <definedName name="CUSTO_UNIT_100004">#REF!</definedName>
    <definedName name="CUSTO_UNIT_100005" localSheetId="4">#REF!</definedName>
    <definedName name="CUSTO_UNIT_100005">#REF!</definedName>
    <definedName name="CUSTO_UNIT_100006" localSheetId="4">#REF!</definedName>
    <definedName name="CUSTO_UNIT_100006">#REF!</definedName>
    <definedName name="CUSTO_UNIT_100007" localSheetId="4">#REF!</definedName>
    <definedName name="CUSTO_UNIT_100007">#REF!</definedName>
    <definedName name="CUSTO_UNIT_100008" localSheetId="4">#REF!</definedName>
    <definedName name="CUSTO_UNIT_100008">#REF!</definedName>
    <definedName name="CUSTO_UNIT_100009" localSheetId="4">#REF!</definedName>
    <definedName name="CUSTO_UNIT_100009">#REF!</definedName>
    <definedName name="CUSTO_UNIT_2S0110120" localSheetId="4">#REF!</definedName>
    <definedName name="CUSTO_UNIT_2S0110120">#REF!</definedName>
    <definedName name="CUSTO_UNIT_2S0223000A">'[11]2 S 02 230 50'!$J$45</definedName>
    <definedName name="CUSTO_UNIT_2S0230000A" localSheetId="3">#REF!</definedName>
    <definedName name="CUSTO_UNIT_2S0230000A" localSheetId="4">#REF!</definedName>
    <definedName name="CUSTO_UNIT_2S0230000A">#REF!</definedName>
    <definedName name="CUSTO_UNIT_2S0240000A" localSheetId="4">#REF!</definedName>
    <definedName name="CUSTO_UNIT_2S0240000A">#REF!</definedName>
    <definedName name="CUSTO_UNIT_2S0254001A" localSheetId="4">#REF!</definedName>
    <definedName name="CUSTO_UNIT_2S0254001A">#REF!</definedName>
    <definedName name="CUSTO_UNIT_2S0332951A" localSheetId="4">#REF!</definedName>
    <definedName name="CUSTO_UNIT_2S0332951A">#REF!</definedName>
    <definedName name="CUSTO_UNIT_2S0399101A" localSheetId="4">#REF!</definedName>
    <definedName name="CUSTO_UNIT_2S0399101A">#REF!</definedName>
    <definedName name="CUSTO_UNIT_5S0110020A" localSheetId="4">#REF!</definedName>
    <definedName name="CUSTO_UNIT_5S0110020A">#REF!</definedName>
    <definedName name="CUSTO_UNIT_99995" localSheetId="4">#REF!</definedName>
    <definedName name="CUSTO_UNIT_99995">#REF!</definedName>
    <definedName name="CUSTO_UNIT_99996" localSheetId="4">#REF!</definedName>
    <definedName name="CUSTO_UNIT_99996">#REF!</definedName>
    <definedName name="CUSTO_UNIT_99997" localSheetId="4">#REF!</definedName>
    <definedName name="CUSTO_UNIT_99997">#REF!</definedName>
    <definedName name="CUSTO_UNIT_99998" localSheetId="4">#REF!</definedName>
    <definedName name="CUSTO_UNIT_99998">#REF!</definedName>
    <definedName name="CUSTO_UNIT_99999" localSheetId="4">#REF!</definedName>
    <definedName name="CUSTO_UNIT_99999">#REF!</definedName>
    <definedName name="dados" localSheetId="4">#REF!</definedName>
    <definedName name="dados">#REF!</definedName>
    <definedName name="DADOS_01">[12]PISO!$J$1:$L$1302</definedName>
    <definedName name="ddddddd" localSheetId="3">#REF!</definedName>
    <definedName name="ddddddd" localSheetId="4">#REF!</definedName>
    <definedName name="ddddddd">#REF!</definedName>
    <definedName name="DESP_FINANC" localSheetId="4">#REF!</definedName>
    <definedName name="DESP_FINANC">#REF!</definedName>
    <definedName name="DIAMETRO" localSheetId="4">#REF!</definedName>
    <definedName name="DIAMETRO">#REF!</definedName>
    <definedName name="DRN" comment="Memória de cálculo que especifica os itens que compoem uma rede de drenagem segundo padrão NOVACAP." localSheetId="4">#REF!</definedName>
    <definedName name="DRN" comment="Memória de cálculo que especifica os itens que compoem uma rede de drenagem segundo padrão NOVACAP.">#REF!</definedName>
    <definedName name="DRN_dados" comment="Dados auxiliares  da tubulação da Drenagem." localSheetId="4">#REF!</definedName>
    <definedName name="DRN_dados" comment="Dados auxiliares  da tubulação da Drenagem.">#REF!</definedName>
    <definedName name="DRN_FUNDO" localSheetId="4">#REF!</definedName>
    <definedName name="DRN_FUNDO">#REF!</definedName>
    <definedName name="DRN_GALERIA" localSheetId="4">#REF!</definedName>
    <definedName name="DRN_GALERIA">#REF!</definedName>
    <definedName name="DRN_PAVIMENTO" localSheetId="4">#REF!</definedName>
    <definedName name="DRN_PAVIMENTO">#REF!</definedName>
    <definedName name="DRN_PISO" localSheetId="4">#REF!</definedName>
    <definedName name="DRN_PISO">#REF!</definedName>
    <definedName name="DRN_PISO_SIGLA" localSheetId="4">#REF!</definedName>
    <definedName name="DRN_PISO_SIGLA">#REF!</definedName>
    <definedName name="dsad">'[12]MEMÓRIA DE CÁLCULO - DRN'!$A$212:$J$222</definedName>
    <definedName name="DUTOS" localSheetId="3">#REF!</definedName>
    <definedName name="DUTOS" localSheetId="4">#REF!</definedName>
    <definedName name="DUTOS">#REF!</definedName>
    <definedName name="Empresa_selecionada" localSheetId="3">'[13]Budget-Control_OLD'!$D$8</definedName>
    <definedName name="Empresa_selecionada">'[1]Budget-Control_OLD'!$D$8</definedName>
    <definedName name="EMPRESAS" localSheetId="3">OFFSET([14]COTAÇÃO!$B$71,0,0):OFFSET([14]COTAÇÃO!$H$75,-1,0)</definedName>
    <definedName name="EMPRESAS">OFFSET([15]COTAÇÃO!$B$71,0,0):OFFSET([15]COTAÇÃO!$H$75,-1,0)</definedName>
    <definedName name="FATOR_CORR_PAVIM">#REF!</definedName>
    <definedName name="g" localSheetId="4">#REF!</definedName>
    <definedName name="g">#REF!</definedName>
    <definedName name="GARANTIAS" localSheetId="4">#REF!</definedName>
    <definedName name="GARANTIAS">#REF!</definedName>
    <definedName name="Geom1" localSheetId="4">#REF!</definedName>
    <definedName name="Geom1">#REF!</definedName>
    <definedName name="GIS_LENGTH" localSheetId="4">#REF!</definedName>
    <definedName name="GIS_LENGTH">#REF!</definedName>
    <definedName name="IDENT" localSheetId="4">#REF!</definedName>
    <definedName name="IDENT">#REF!</definedName>
    <definedName name="IDENTIDADE" localSheetId="4">#REF!</definedName>
    <definedName name="IDENTIDADE">#REF!</definedName>
    <definedName name="INDICES" localSheetId="3">[14]COTAÇÃO!$B$68:OFFSET([14]COTAÇÃO!$I$70,-1,0)</definedName>
    <definedName name="INDICES">[15]COTAÇÃO!$B$68:OFFSET([15]COTAÇÃO!$I$70,-1,0)</definedName>
    <definedName name="ISS">#REF!</definedName>
    <definedName name="l.sociais" localSheetId="3">[8]PLANILHA!#REF!</definedName>
    <definedName name="l.sociais">[9]PLANILHA!#REF!</definedName>
    <definedName name="Lista_Contratos">[1]!Table7[[#All],[ ]]</definedName>
    <definedName name="Lista_Empresas">[1]!Table5[Empresas]</definedName>
    <definedName name="Lista_Fornecedores">[1]!Fornecedores[FORNECEDOR]</definedName>
    <definedName name="LUCRO" localSheetId="4">#REF!</definedName>
    <definedName name="LUCRO">#REF!</definedName>
    <definedName name="m" localSheetId="4">#REF!</definedName>
    <definedName name="m">#REF!</definedName>
    <definedName name="NAME" localSheetId="4">#REF!</definedName>
    <definedName name="NAME">#REF!</definedName>
    <definedName name="nao" localSheetId="4">#REF!</definedName>
    <definedName name="nao">#REF!</definedName>
    <definedName name="NCOTACOES">1</definedName>
    <definedName name="NEMPRESAS">3</definedName>
    <definedName name="NINDICES">1</definedName>
    <definedName name="PIS" localSheetId="4">#REF!</definedName>
    <definedName name="PIS">#REF!</definedName>
    <definedName name="PISO" localSheetId="4">#REF!</definedName>
    <definedName name="PISO">#REF!</definedName>
    <definedName name="POK">'[10]CCALC  REDE REDE-01'!$F$2:$J$720</definedName>
    <definedName name="popspkasdjhlasdbhasfknb" localSheetId="3">#REF!</definedName>
    <definedName name="popspkasdjhlasdbhasfknb" localSheetId="4">#REF!</definedName>
    <definedName name="popspkasdjhlasdbhasfknb">#REF!</definedName>
    <definedName name="RISCOS" localSheetId="4">#REF!</definedName>
    <definedName name="RISCOS">#REF!</definedName>
    <definedName name="S" localSheetId="4">#REF!</definedName>
    <definedName name="S">#REF!</definedName>
    <definedName name="sigla_obras" localSheetId="3">'[16]Base dados - TCU 2622_2013'!$A$7:$A$14</definedName>
    <definedName name="sigla_obras">'[17]Base dados - TCU 2622_2013'!$A$7:$A$14</definedName>
    <definedName name="sigla_sn" localSheetId="3">'[16]Base dados - TCU 2622_2013'!$A$2:$A$3</definedName>
    <definedName name="sigla_sn">'[17]Base dados - TCU 2622_2013'!$A$2:$A$3</definedName>
    <definedName name="ssss" localSheetId="3">#REF!</definedName>
    <definedName name="ssss" localSheetId="4">#REF!</definedName>
    <definedName name="ssss">#REF!</definedName>
    <definedName name="SUBTOTAL_01" localSheetId="4">#REF!</definedName>
    <definedName name="SUBTOTAL_01">#REF!</definedName>
    <definedName name="SUBTOTAL_02" localSheetId="4">#REF!</definedName>
    <definedName name="SUBTOTAL_02">#REF!</definedName>
    <definedName name="SUBTOTAL_03" localSheetId="4">#REF!</definedName>
    <definedName name="SUBTOTAL_03">#REF!</definedName>
    <definedName name="SUBTOTAL_05" localSheetId="4">#REF!</definedName>
    <definedName name="SUBTOTAL_05">#REF!</definedName>
    <definedName name="SUBTOTAL_06" localSheetId="4">#REF!</definedName>
    <definedName name="SUBTOTAL_06">#REF!</definedName>
    <definedName name="SUBTOTAL_07" localSheetId="4">#REF!</definedName>
    <definedName name="SUBTOTAL_07">#REF!</definedName>
    <definedName name="SUBTOTAL_08" localSheetId="4">#REF!</definedName>
    <definedName name="SUBTOTAL_08">#REF!</definedName>
    <definedName name="TAB_PSG" localSheetId="3">'[18]MEMÓRIA DE CÁLCULO_PSG'!$A$5:$K$94</definedName>
    <definedName name="TAB_PSG">'[19]MEMÓRIA DE CÁLCULO_PSG'!$A$5:$K$94</definedName>
    <definedName name="TABELA" localSheetId="3">#REF!</definedName>
    <definedName name="TABELA" localSheetId="4">#REF!</definedName>
    <definedName name="TABELA">#REF!</definedName>
    <definedName name="Tabela_Pagamentos" localSheetId="4">#REF!</definedName>
    <definedName name="Tabela_Pagamentos">#REF!</definedName>
    <definedName name="TABELA_SIN" localSheetId="4">#REF!</definedName>
    <definedName name="TABELA_SIN">#REF!</definedName>
    <definedName name="TABELA2011" localSheetId="4">#REF!</definedName>
    <definedName name="TABELA2011">#REF!</definedName>
    <definedName name="TALUDE" localSheetId="4">#REF!</definedName>
    <definedName name="TALUDE">#REF!</definedName>
    <definedName name="TAMPÃO">[10]CÁLCULO!$AO$1:$AO$65536</definedName>
    <definedName name="TESTE_01" localSheetId="3">#REF!</definedName>
    <definedName name="TESTE_01" localSheetId="4">#REF!</definedName>
    <definedName name="TESTE_01">#REF!</definedName>
    <definedName name="_xlnm.Print_Titles" localSheetId="1">'C.F.F'!$3:$4</definedName>
    <definedName name="_xlnm.Print_Titles" localSheetId="0">P.O!$11:$14</definedName>
    <definedName name="TRIBUTOS" localSheetId="3">#REF!</definedName>
    <definedName name="TRIBUTOS" localSheetId="4">#REF!</definedName>
    <definedName name="TRIBUTOS">#REF!</definedName>
    <definedName name="TUNEL" localSheetId="4">#REF!</definedName>
    <definedName name="TUNEL">#REF!</definedName>
    <definedName name="VALOR_UNIT_100000" localSheetId="4">#REF!</definedName>
    <definedName name="VALOR_UNIT_100000">#REF!</definedName>
    <definedName name="VALOR_UNIT_100001" localSheetId="4">#REF!</definedName>
    <definedName name="VALOR_UNIT_100001">#REF!</definedName>
    <definedName name="VALOR_UNIT_100002" localSheetId="4">#REF!</definedName>
    <definedName name="VALOR_UNIT_100002">#REF!</definedName>
    <definedName name="VALOR_UNIT_100003" localSheetId="4">#REF!</definedName>
    <definedName name="VALOR_UNIT_100003">#REF!</definedName>
    <definedName name="VALOR_UNIT_100004" localSheetId="4">#REF!</definedName>
    <definedName name="VALOR_UNIT_100004">#REF!</definedName>
    <definedName name="VALOR_UNIT_100005" localSheetId="4">#REF!</definedName>
    <definedName name="VALOR_UNIT_100005">#REF!</definedName>
    <definedName name="VALOR_UNIT_100006" localSheetId="4">#REF!</definedName>
    <definedName name="VALOR_UNIT_100006">#REF!</definedName>
    <definedName name="VALOR_UNIT_100007" localSheetId="4">#REF!</definedName>
    <definedName name="VALOR_UNIT_100007">#REF!</definedName>
    <definedName name="VALOR_UNIT_100008" localSheetId="4">#REF!</definedName>
    <definedName name="VALOR_UNIT_100008">#REF!</definedName>
    <definedName name="VALOR_UNIT_100009" localSheetId="4">#REF!</definedName>
    <definedName name="VALOR_UNIT_100009">#REF!</definedName>
    <definedName name="VALOR_UNIT_2S0110120" localSheetId="4">#REF!</definedName>
    <definedName name="VALOR_UNIT_2S0110120">#REF!</definedName>
    <definedName name="VALOR_UNIT_2S0230000A" localSheetId="4">#REF!</definedName>
    <definedName name="VALOR_UNIT_2S0230000A">#REF!</definedName>
    <definedName name="VALOR_UNIT_2S0240000A" localSheetId="4">#REF!</definedName>
    <definedName name="VALOR_UNIT_2S0240000A">#REF!</definedName>
    <definedName name="VALOR_UNIT_2S0254001A" localSheetId="4">#REF!</definedName>
    <definedName name="VALOR_UNIT_2S0254001A">#REF!</definedName>
    <definedName name="VALOR_UNIT_2S0332951A" localSheetId="4">#REF!</definedName>
    <definedName name="VALOR_UNIT_2S0332951A">#REF!</definedName>
    <definedName name="VALOR_UNIT_2S0399101A" localSheetId="4">#REF!</definedName>
    <definedName name="VALOR_UNIT_2S0399101A">#REF!</definedName>
    <definedName name="VALOR_UNIT_5S0110020A" localSheetId="4">#REF!</definedName>
    <definedName name="VALOR_UNIT_5S0110020A">#REF!</definedName>
    <definedName name="VALOR_UNIT_99995" localSheetId="4">#REF!</definedName>
    <definedName name="VALOR_UNIT_99995">#REF!</definedName>
    <definedName name="VALOR_UNIT_99996" localSheetId="4">#REF!</definedName>
    <definedName name="VALOR_UNIT_99996">#REF!</definedName>
    <definedName name="VALOR_UNIT_99997" localSheetId="4">#REF!</definedName>
    <definedName name="VALOR_UNIT_99997">#REF!</definedName>
    <definedName name="VALOR_UNIT_99998" localSheetId="4">#REF!</definedName>
    <definedName name="VALOR_UNIT_99998">#REF!</definedName>
    <definedName name="VALOR_UNIT_99999" localSheetId="4">#REF!</definedName>
    <definedName name="VALOR_UNIT_99999">#REF!</definedName>
    <definedName name="VIAS" localSheetId="4">#REF!</definedName>
    <definedName name="VI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3" l="1"/>
  <c r="L16" i="3" l="1"/>
  <c r="M15" i="3"/>
  <c r="C24" i="13"/>
  <c r="C18" i="13"/>
  <c r="C8" i="9" l="1"/>
  <c r="G7" i="9"/>
  <c r="B7" i="9"/>
  <c r="D8" i="9" l="1"/>
  <c r="E8" i="9"/>
  <c r="F8" i="9"/>
  <c r="G5" i="9"/>
  <c r="G9" i="9"/>
  <c r="G11" i="9"/>
  <c r="G13" i="9"/>
  <c r="G15" i="9"/>
  <c r="G17" i="9"/>
  <c r="C10" i="9"/>
  <c r="C6" i="9"/>
  <c r="E6" i="9" s="1"/>
  <c r="C12" i="9"/>
  <c r="D12" i="9" s="1"/>
  <c r="C14" i="9"/>
  <c r="C16" i="9"/>
  <c r="D16" i="9" s="1"/>
  <c r="C18" i="9"/>
  <c r="B5" i="9"/>
  <c r="B9" i="9"/>
  <c r="B11" i="9"/>
  <c r="B13" i="9"/>
  <c r="B15" i="9"/>
  <c r="B17" i="9"/>
  <c r="C18" i="10"/>
  <c r="D18" i="10"/>
  <c r="E18" i="10"/>
  <c r="F18" i="10"/>
  <c r="C30" i="10"/>
  <c r="D30" i="10"/>
  <c r="E30" i="10"/>
  <c r="F30" i="10"/>
  <c r="C37" i="10"/>
  <c r="D37" i="10"/>
  <c r="E37" i="10"/>
  <c r="F37" i="10"/>
  <c r="C41" i="10"/>
  <c r="D41" i="10"/>
  <c r="E41" i="10"/>
  <c r="F41" i="10"/>
  <c r="C42" i="10"/>
  <c r="D42" i="10"/>
  <c r="E42" i="10"/>
  <c r="F42" i="10"/>
  <c r="C20" i="9" l="1"/>
  <c r="G8" i="9"/>
  <c r="M16" i="9"/>
  <c r="M6" i="9"/>
  <c r="D6" i="9"/>
  <c r="F18" i="9"/>
  <c r="F16" i="9"/>
  <c r="F14" i="9"/>
  <c r="F12" i="9"/>
  <c r="F10" i="9"/>
  <c r="F6" i="9"/>
  <c r="E18" i="9"/>
  <c r="E16" i="9"/>
  <c r="E14" i="9"/>
  <c r="E12" i="9"/>
  <c r="E10" i="9"/>
  <c r="D18" i="9"/>
  <c r="D14" i="9"/>
  <c r="D10" i="9"/>
  <c r="M12" i="9"/>
  <c r="M10" i="9"/>
  <c r="M18" i="9"/>
  <c r="M14" i="9"/>
  <c r="E20" i="9" l="1"/>
  <c r="F20" i="9"/>
  <c r="D20" i="9"/>
  <c r="D19" i="9" s="1"/>
  <c r="D21" i="9" s="1"/>
  <c r="G14" i="9"/>
  <c r="G10" i="9"/>
  <c r="G6" i="9"/>
  <c r="G12" i="9"/>
  <c r="G16" i="9"/>
  <c r="G18" i="9"/>
  <c r="E19" i="9" l="1"/>
  <c r="E21" i="9" s="1"/>
  <c r="D22" i="9"/>
  <c r="E22" i="9" s="1"/>
  <c r="F19" i="9" l="1"/>
  <c r="F21" i="9" s="1"/>
  <c r="F22" i="9"/>
</calcChain>
</file>

<file path=xl/sharedStrings.xml><?xml version="1.0" encoding="utf-8"?>
<sst xmlns="http://schemas.openxmlformats.org/spreadsheetml/2006/main" count="6906" uniqueCount="925">
  <si>
    <t>CÓDIGO</t>
  </si>
  <si>
    <t>AO</t>
  </si>
  <si>
    <t>GOVERNO DO ESTADO DA BAHIA</t>
  </si>
  <si>
    <t>Atenciosamente,</t>
  </si>
  <si>
    <t xml:space="preserve">______________________________________________ </t>
  </si>
  <si>
    <t>GS ENGENHARIA E CONSULTORIA LTDA</t>
  </si>
  <si>
    <t>CNPJ:14.912.594/0001-11</t>
  </si>
  <si>
    <t xml:space="preserve">DAVID SANTOS SIMÕES </t>
  </si>
  <si>
    <t>CREA BAHIA 58.907/D</t>
  </si>
  <si>
    <t>Sócio-Diretor</t>
  </si>
  <si>
    <t>COMPANHIA DE DESENVOLVIMENTO E AÇÃO REGIONAL – CAR</t>
  </si>
  <si>
    <t>Obra</t>
  </si>
  <si>
    <t>Bancos</t>
  </si>
  <si>
    <t>B.D.I.</t>
  </si>
  <si>
    <t>Encargos Sociais</t>
  </si>
  <si>
    <t>CRONOGRAMA FÍSICO E FINANCEIRO</t>
  </si>
  <si>
    <t>Item</t>
  </si>
  <si>
    <t>Descrição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</si>
  <si>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</si>
  <si>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</si>
  <si>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</si>
  <si>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</si>
  <si>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</si>
  <si>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</si>
  <si>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</si>
  <si>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</si>
  <si>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MODAL CONSTRUÇÕES E SERVIÇOS LTDA</t>
  </si>
  <si>
    <t>MADSON SANTOS DE OLIVEIRA</t>
  </si>
  <si>
    <t>CPF:  017.661.435-47</t>
  </si>
  <si>
    <t>CREA  0520446208</t>
  </si>
  <si>
    <t>Sócio / Engenheiro</t>
  </si>
  <si>
    <t>TOTAL (A+B+C+D)</t>
  </si>
  <si>
    <t>Total</t>
  </si>
  <si>
    <t>D</t>
  </si>
  <si>
    <t>Reincidência de Grupo A sobre Aviso Prévio Trabalhado e Reincidência do FGTS sobre Aviso Prévio Indenizado</t>
  </si>
  <si>
    <t>D2</t>
  </si>
  <si>
    <t>D1</t>
  </si>
  <si>
    <t>GRUPO D</t>
  </si>
  <si>
    <t>C</t>
  </si>
  <si>
    <t>Indenização Adicional</t>
  </si>
  <si>
    <t>C5</t>
  </si>
  <si>
    <t>Depósito Rescisão Sem Justa Causa</t>
  </si>
  <si>
    <t>C4</t>
  </si>
  <si>
    <t>Férias Indenizadas</t>
  </si>
  <si>
    <t>C3</t>
  </si>
  <si>
    <t>Aviso Prévio Trabalhado</t>
  </si>
  <si>
    <t>C2</t>
  </si>
  <si>
    <t>Aviso Prévio Indenizado</t>
  </si>
  <si>
    <t>C1</t>
  </si>
  <si>
    <t>GRUPO C</t>
  </si>
  <si>
    <t>B</t>
  </si>
  <si>
    <t>Salário Maternidade</t>
  </si>
  <si>
    <t>B10</t>
  </si>
  <si>
    <t>Férias Gozadas</t>
  </si>
  <si>
    <t>B9</t>
  </si>
  <si>
    <t>Auxílio Acidente de Trabalho</t>
  </si>
  <si>
    <t>B8</t>
  </si>
  <si>
    <t>Não incide</t>
  </si>
  <si>
    <t>Dias de Chuvas</t>
  </si>
  <si>
    <t>B7</t>
  </si>
  <si>
    <t>Faltas Justificadas</t>
  </si>
  <si>
    <t>B6</t>
  </si>
  <si>
    <t>Licença Paternidade</t>
  </si>
  <si>
    <t>B5</t>
  </si>
  <si>
    <t>13º Salário</t>
  </si>
  <si>
    <t>B4</t>
  </si>
  <si>
    <t>Auxílio - Enfermidade</t>
  </si>
  <si>
    <t>B3</t>
  </si>
  <si>
    <t>Feriados</t>
  </si>
  <si>
    <t>B2</t>
  </si>
  <si>
    <t>Repouso Semanal Remunerado</t>
  </si>
  <si>
    <t>B1</t>
  </si>
  <si>
    <t>GRUPO B</t>
  </si>
  <si>
    <t>A</t>
  </si>
  <si>
    <t>SECONCI</t>
  </si>
  <si>
    <t>A9</t>
  </si>
  <si>
    <t>FGTS</t>
  </si>
  <si>
    <t>A8</t>
  </si>
  <si>
    <t>Seguro Contra Acidentes de Trabalho</t>
  </si>
  <si>
    <t>A7</t>
  </si>
  <si>
    <t>Salário Educação</t>
  </si>
  <si>
    <t>A6</t>
  </si>
  <si>
    <t>SEBRAE</t>
  </si>
  <si>
    <t>A5</t>
  </si>
  <si>
    <t>INCRA</t>
  </si>
  <si>
    <t>A4</t>
  </si>
  <si>
    <t>SENAI</t>
  </si>
  <si>
    <t>A3</t>
  </si>
  <si>
    <t>SESI</t>
  </si>
  <si>
    <t>A2</t>
  </si>
  <si>
    <t>INSS</t>
  </si>
  <si>
    <t>A1</t>
  </si>
  <si>
    <t>GRUPO A</t>
  </si>
  <si>
    <t>%</t>
  </si>
  <si>
    <t>MENSALISTA</t>
  </si>
  <si>
    <t>HORISTA</t>
  </si>
  <si>
    <t>SEM DESONERAÇÃO</t>
  </si>
  <si>
    <t>COM DESONERAÇÃO</t>
  </si>
  <si>
    <t>DESCRIÇÃO</t>
  </si>
  <si>
    <t>ENCARGOS SOCIAIS SOBRE A MÃO DE OBRA</t>
  </si>
  <si>
    <t>Orçamento Sintético</t>
  </si>
  <si>
    <t>Código</t>
  </si>
  <si>
    <t>Banco</t>
  </si>
  <si>
    <t>Und</t>
  </si>
  <si>
    <t>Quant.</t>
  </si>
  <si>
    <t>Valor Unit</t>
  </si>
  <si>
    <t>Valor Unit com BDI</t>
  </si>
  <si>
    <t>Peso (%)</t>
  </si>
  <si>
    <t>IDENTIFICAÇÃO DA OBRA</t>
  </si>
  <si>
    <t>ORSE</t>
  </si>
  <si>
    <t>un</t>
  </si>
  <si>
    <t xml:space="preserve"> 98525 </t>
  </si>
  <si>
    <t>SINAPI</t>
  </si>
  <si>
    <t>LIMPEZA MECANIZADA DE CAMADA VEGETAL, VEGETAÇÃO E PEQUENAS ÁRVORES (DIÂMETRO DE TRONCO MENOR QUE 0,20 M), COM TRATOR DE ESTEIRAS. AF_03/2024</t>
  </si>
  <si>
    <t>m²</t>
  </si>
  <si>
    <t>m³</t>
  </si>
  <si>
    <t>KG</t>
  </si>
  <si>
    <t>m</t>
  </si>
  <si>
    <t>UN</t>
  </si>
  <si>
    <t xml:space="preserve"> 1117 </t>
  </si>
  <si>
    <t>kg</t>
  </si>
  <si>
    <t>Tomada 2p + t, ABNT, de embutir, 10 A, com placa em pvc</t>
  </si>
  <si>
    <t>Total sem BDI</t>
  </si>
  <si>
    <t>Total do BDI</t>
  </si>
  <si>
    <t>Total Geral</t>
  </si>
  <si>
    <t>LICITAÇÃO ELETRÔNICA Nº 22/2025</t>
  </si>
  <si>
    <t>PROCESSO ADMINISTRATIVO SEI Nº 035.7381.2025.0017168-52</t>
  </si>
  <si>
    <t>OBJETO: BARREIRO DE TERRA - BOQUEIRÃO DE CIMA - MUN. DE RIACHO DE SANTANA</t>
  </si>
  <si>
    <t xml:space="preserve">SINAPI - 06/2025 - Bahia
SICRO3 - 04/2025 - Bahia
ORSE - 05/2025 - Sergipe
SEINFRA - 028 - Ceará
EMBASA - 01/2025 - Bahia
</t>
  </si>
  <si>
    <t>Não Desonerado: 
Horista: 115,57%
Mensalista: 71,29%</t>
  </si>
  <si>
    <t>BARREIRO DE TERRA - BOQUEIRÃO DE CIMA - MUN. DE RIACHO DE SANTANA</t>
  </si>
  <si>
    <t>SINAPI - 06/2025 - Bahia
SICRO3 - 04/2025 - Bahia
ORSE - 05/2025 - Sergipe
SEINFRA - 028 - Ceará
EMBASA - 01/2025 - Bahia</t>
  </si>
  <si>
    <t>Reincidência de Grupo A sobre Grupo B (sem considerar INSS sobre 13º, conforme Lei nº 14.973/2024)</t>
  </si>
  <si>
    <r>
      <rPr>
        <b/>
        <sz val="9"/>
        <rFont val="Calibri"/>
        <family val="1"/>
      </rPr>
      <t>Objeto:</t>
    </r>
  </si>
  <si>
    <r>
      <rPr>
        <b/>
        <sz val="9"/>
        <rFont val="Calibri"/>
        <family val="1"/>
      </rPr>
      <t>Opção do Orçamento:</t>
    </r>
  </si>
  <si>
    <r>
      <rPr>
        <b/>
        <sz val="8.5"/>
        <rFont val="Calibri"/>
        <family val="1"/>
      </rPr>
      <t>NÃO DESONERADO</t>
    </r>
  </si>
  <si>
    <r>
      <rPr>
        <b/>
        <sz val="10"/>
        <rFont val="Calibri"/>
        <family val="1"/>
      </rPr>
      <t>ISS (ADOTADO CONFORME LEI MUNICIPAL)</t>
    </r>
  </si>
  <si>
    <r>
      <rPr>
        <sz val="9"/>
        <rFont val="Calibri"/>
        <family val="1"/>
      </rPr>
      <t>Conforme legislação tributária municipal, definir estimativa de percentual da base de cálculo para o ISS:</t>
    </r>
  </si>
  <si>
    <r>
      <rPr>
        <sz val="9"/>
        <rFont val="Calibri"/>
        <family val="1"/>
      </rPr>
      <t>Sobre a base de cálculo, definir a respectiva alíquota do ISS (entre 2% e 5%):</t>
    </r>
  </si>
  <si>
    <r>
      <rPr>
        <b/>
        <i/>
        <sz val="10"/>
        <rFont val="Calibri"/>
        <family val="1"/>
      </rPr>
      <t>QUADRO DE COMPOSIÇÃO DO BDI</t>
    </r>
  </si>
  <si>
    <r>
      <rPr>
        <b/>
        <sz val="9"/>
        <rFont val="Calibri"/>
        <family val="1"/>
      </rPr>
      <t>ITEM</t>
    </r>
  </si>
  <si>
    <r>
      <rPr>
        <b/>
        <sz val="9"/>
        <rFont val="Calibri"/>
        <family val="1"/>
      </rPr>
      <t>DESCRIÇÃO</t>
    </r>
  </si>
  <si>
    <r>
      <rPr>
        <b/>
        <sz val="9"/>
        <rFont val="Calibri"/>
        <family val="1"/>
      </rPr>
      <t xml:space="preserve">PERCENTUAL
</t>
    </r>
    <r>
      <rPr>
        <b/>
        <sz val="9"/>
        <rFont val="Calibri"/>
        <family val="1"/>
      </rPr>
      <t>ADOTADO</t>
    </r>
  </si>
  <si>
    <r>
      <rPr>
        <b/>
        <sz val="9"/>
        <rFont val="Calibri"/>
        <family val="1"/>
      </rPr>
      <t>ADMINISTRAÇÃO CENTRAL (AC)</t>
    </r>
  </si>
  <si>
    <r>
      <rPr>
        <b/>
        <sz val="9"/>
        <rFont val="Calibri"/>
        <family val="1"/>
      </rPr>
      <t>TRIBUTOS (I)</t>
    </r>
  </si>
  <si>
    <r>
      <rPr>
        <sz val="9"/>
        <rFont val="Calibri"/>
        <family val="1"/>
      </rPr>
      <t>PIS</t>
    </r>
  </si>
  <si>
    <r>
      <rPr>
        <sz val="9"/>
        <rFont val="Calibri"/>
        <family val="1"/>
      </rPr>
      <t>CONFINS</t>
    </r>
  </si>
  <si>
    <r>
      <rPr>
        <sz val="9"/>
        <rFont val="Calibri"/>
        <family val="1"/>
      </rPr>
      <t>ISS (ADOTADO CONFORME LEI MUNICIPAL - ENTRE 2% E 5%)</t>
    </r>
  </si>
  <si>
    <r>
      <rPr>
        <sz val="9"/>
        <rFont val="Calibri"/>
        <family val="1"/>
      </rPr>
      <t>CONTRIBUIÇÃO PREVIDENCIÁRIA SOBRE A RECEITA BRUTA (CPRB)</t>
    </r>
  </si>
  <si>
    <r>
      <rPr>
        <b/>
        <sz val="11"/>
        <rFont val="Calibri"/>
        <family val="1"/>
      </rPr>
      <t>TOTAL DO BDI:</t>
    </r>
  </si>
  <si>
    <t>FÓRMULA PARA CALCULO BDI</t>
  </si>
  <si>
    <t>Onde:</t>
  </si>
  <si>
    <r>
      <rPr>
        <sz val="10"/>
        <rFont val="Calibri"/>
        <family val="1"/>
      </rPr>
      <t>AC = taxa de rateio da Administração Central;</t>
    </r>
  </si>
  <si>
    <r>
      <rPr>
        <sz val="10"/>
        <rFont val="Calibri"/>
        <family val="1"/>
      </rPr>
      <t>DF = taxa das despesas financeiras;</t>
    </r>
  </si>
  <si>
    <r>
      <rPr>
        <sz val="10"/>
        <rFont val="Calibri"/>
        <family val="1"/>
      </rPr>
      <t>R, S, G = taxa de risco, seguro e garantia do empreendimento (Imprevistos);</t>
    </r>
  </si>
  <si>
    <r>
      <rPr>
        <sz val="10"/>
        <rFont val="Calibri"/>
        <family val="1"/>
      </rPr>
      <t>I = taxa de tributos (Onerado: I = COFINS+PIS+ISS / Desonerado: I = COFINS+PIS+ISS+CPRB);</t>
    </r>
  </si>
  <si>
    <r>
      <rPr>
        <sz val="10"/>
        <rFont val="Calibri"/>
        <family val="1"/>
      </rPr>
      <t>L = taxa de lucro.</t>
    </r>
  </si>
  <si>
    <t>SEGURO (S) e GARANTIA (G)</t>
  </si>
  <si>
    <t>RISCO (R)</t>
  </si>
  <si>
    <t>DESPESAS FINANCEIRAS (DF)</t>
  </si>
  <si>
    <t>LUCRO (L)</t>
  </si>
  <si>
    <t>6.1</t>
  </si>
  <si>
    <t>6.2</t>
  </si>
  <si>
    <t>6.3</t>
  </si>
  <si>
    <t>6.4</t>
  </si>
  <si>
    <t xml:space="preserve"> 1.1 </t>
  </si>
  <si>
    <t xml:space="preserve"> 51 </t>
  </si>
  <si>
    <t>Placa de obra em chapa aço galvanizado, instalada - Rev 02_01/2022</t>
  </si>
  <si>
    <t>MOBILIZAÇÃO/CANTEIRO/DESMOBILIZAÇÃO</t>
  </si>
  <si>
    <t xml:space="preserve"> 2.1 </t>
  </si>
  <si>
    <t xml:space="preserve"> 5088 </t>
  </si>
  <si>
    <t>Barracão para Obras de Médio Porte Reaproveitamento 2 vezes</t>
  </si>
  <si>
    <t xml:space="preserve"> 2.2 </t>
  </si>
  <si>
    <t xml:space="preserve"> 91031 </t>
  </si>
  <si>
    <t>CAMINHÃO TRUCADO (C/ TERCEIRO EIXO) ELETRÔNICO - POTÊNCIA 231CV - PBT = 22000KG - DIST. ENTRE EIXOS 5170 MM - INCLUI CARROCERIA FIXA ABERTA DE MADEIRA - CHP DIURNO. AF_06/2015</t>
  </si>
  <si>
    <t>CHP</t>
  </si>
  <si>
    <t xml:space="preserve"> 2.3 </t>
  </si>
  <si>
    <t>FUNDAÇÃO E MACIÇO</t>
  </si>
  <si>
    <t xml:space="preserve"> 3.1 </t>
  </si>
  <si>
    <t xml:space="preserve"> 5501710 </t>
  </si>
  <si>
    <t>SICRO3</t>
  </si>
  <si>
    <t>Escavação, carga e transporte em material de 1ª categoria - DMT de 50 m</t>
  </si>
  <si>
    <t xml:space="preserve"> 3.2 </t>
  </si>
  <si>
    <t xml:space="preserve"> 5502187 </t>
  </si>
  <si>
    <t>Escavação, carga e transporte de material de 2ª categoria - DMT de 50 m</t>
  </si>
  <si>
    <t xml:space="preserve"> 3.3 </t>
  </si>
  <si>
    <t xml:space="preserve"> 5502109 </t>
  </si>
  <si>
    <t>Escavação, carga e transporte de material de 1ª categoria - DMT de 50 a 200 m - caminho de serviço em leito natural - com escavadeira e caminhão basculante de 14 m³</t>
  </si>
  <si>
    <t xml:space="preserve"> 3.4 </t>
  </si>
  <si>
    <t xml:space="preserve"> 5502978 </t>
  </si>
  <si>
    <t>Compactação de aterros a 100% do Proctor normal</t>
  </si>
  <si>
    <t>SANGRADOURO</t>
  </si>
  <si>
    <t xml:space="preserve"> 4.1 </t>
  </si>
  <si>
    <t xml:space="preserve"> 4.2 </t>
  </si>
  <si>
    <t xml:space="preserve"> 4.3 </t>
  </si>
  <si>
    <t xml:space="preserve"> 5502663 </t>
  </si>
  <si>
    <t>Escavação e transporte de material de 3ª categoria - DMT de 0 a 50 m</t>
  </si>
  <si>
    <t xml:space="preserve"> 4.4 </t>
  </si>
  <si>
    <t xml:space="preserve"> 1506055 </t>
  </si>
  <si>
    <t>Pedra argamassada com cimento e areia 1:3 - areia e pedra de mão comercial - fornecimento e assentamento</t>
  </si>
  <si>
    <t>PROTEÇÕES E DRENAGENS</t>
  </si>
  <si>
    <t xml:space="preserve"> 5.1 </t>
  </si>
  <si>
    <t xml:space="preserve"> 1505879 </t>
  </si>
  <si>
    <t>Enrocamento de pedra arrumada manualmente - pedra de mão comercial - fornecimento e assentamento</t>
  </si>
  <si>
    <t xml:space="preserve"> 5.2 </t>
  </si>
  <si>
    <t xml:space="preserve"> 11472 </t>
  </si>
  <si>
    <t>Regularização manual e compactação com placa vibratória</t>
  </si>
  <si>
    <t xml:space="preserve"> 5.3 </t>
  </si>
  <si>
    <t xml:space="preserve"> 4415673 </t>
  </si>
  <si>
    <t>Revestimento vegetal com grama em mudas em superfícies inclinadas</t>
  </si>
  <si>
    <t xml:space="preserve"> 5.4 </t>
  </si>
  <si>
    <t xml:space="preserve"> 2003811 </t>
  </si>
  <si>
    <t>Canaleta de concreto - CAU 01 - seção de 20 x 20 cm - espessura de 10 cm - apoiada em toda a extensão</t>
  </si>
  <si>
    <t xml:space="preserve"> 5.5 </t>
  </si>
  <si>
    <t xml:space="preserve"> 4555 </t>
  </si>
  <si>
    <t>Meio-fio pré moldado de concreto simples (0,12 x 0,30 x 1,00m), rejuntado comargamassa de cimento e areia no traço 1:3</t>
  </si>
  <si>
    <t xml:space="preserve"> 5.6 </t>
  </si>
  <si>
    <t xml:space="preserve"> 3212 </t>
  </si>
  <si>
    <t>Colchão de areia</t>
  </si>
  <si>
    <t>DESCARGA DE FUNDO</t>
  </si>
  <si>
    <t xml:space="preserve"> 6.1 </t>
  </si>
  <si>
    <t xml:space="preserve"> 4805757 </t>
  </si>
  <si>
    <t>Escavação mecânica de vala em material de 1ª categoria</t>
  </si>
  <si>
    <t xml:space="preserve"> 6.2 </t>
  </si>
  <si>
    <t xml:space="preserve"> 4805762 </t>
  </si>
  <si>
    <t>Escavação mecânica de vala em material de 2ª categoria</t>
  </si>
  <si>
    <t xml:space="preserve"> 6.3 </t>
  </si>
  <si>
    <t xml:space="preserve"> 1107892 </t>
  </si>
  <si>
    <t>Concreto fck = 20 MPa - confecção em betoneira e lançamento manual - areia e brita comerciais</t>
  </si>
  <si>
    <t xml:space="preserve"> 6.4 </t>
  </si>
  <si>
    <t xml:space="preserve"> 6.5 </t>
  </si>
  <si>
    <t xml:space="preserve"> 5161 </t>
  </si>
  <si>
    <t>Fornecimento de tubo de pvc junta elástica integrada, ponta e bolsa classe 12diam. = 100mm</t>
  </si>
  <si>
    <t xml:space="preserve"> 6.6 </t>
  </si>
  <si>
    <t xml:space="preserve"> 5299 </t>
  </si>
  <si>
    <t>Assentamento de tubo de pvc junta elástica, ponta e bolsa  diam. = 100 mm</t>
  </si>
  <si>
    <t xml:space="preserve"> 6.7 </t>
  </si>
  <si>
    <t xml:space="preserve"> 5994 </t>
  </si>
  <si>
    <t>Fornecimento de registro de gaveta em ferro fundido, com bolsas para tubo de pvc, cunha de borracha, cabeçote, pn 10, tipo "euro 24", diam. =  100mm</t>
  </si>
  <si>
    <t xml:space="preserve"> 6.8 </t>
  </si>
  <si>
    <t xml:space="preserve"> 6011 </t>
  </si>
  <si>
    <t>Assentamento de registro de gaveta em ferro fundido com bolsas, diam. =   50mm a 150mm</t>
  </si>
  <si>
    <t>ADM LOCAL</t>
  </si>
  <si>
    <t xml:space="preserve"> 7.1 </t>
  </si>
  <si>
    <t xml:space="preserve"> 90777 </t>
  </si>
  <si>
    <t>ENGENHEIRO CIVIL DE OBRA JUNIOR COM ENCARGOS COMPLEMENTARES</t>
  </si>
  <si>
    <t>H</t>
  </si>
  <si>
    <t xml:space="preserve"> 7.2 </t>
  </si>
  <si>
    <t xml:space="preserve"> 90776 </t>
  </si>
  <si>
    <t>ENCARREGADO GERAL COM ENCARGOS COMPLEMENTARES</t>
  </si>
  <si>
    <t>Composições Analíticas com Preço Unitário</t>
  </si>
  <si>
    <t>20,85%</t>
  </si>
  <si>
    <t>Composições Principais</t>
  </si>
  <si>
    <t>Tipo</t>
  </si>
  <si>
    <t>Composição</t>
  </si>
  <si>
    <t>Mobilização / Instalações Provisórias / Desmobilização</t>
  </si>
  <si>
    <t>Composição Auxiliar</t>
  </si>
  <si>
    <t xml:space="preserve"> 88316 </t>
  </si>
  <si>
    <t>SERVENTE COM ENCARGOS COMPLEMENTARES</t>
  </si>
  <si>
    <t>Livro SINAPI: Cálculos e Parâmetros</t>
  </si>
  <si>
    <t xml:space="preserve"> 88262 </t>
  </si>
  <si>
    <t>CARPINTEIRO DE FORMAS COM ENCARGOS COMPLEMENTARES</t>
  </si>
  <si>
    <t>Insumo</t>
  </si>
  <si>
    <t xml:space="preserve"> 00004813/SINAPI </t>
  </si>
  <si>
    <t>Placa de obra (para construcao civil) em chapa galvanizada *n. 22*, adesivada, de *2,4 x 1,2* m (sem postes para fixacao)</t>
  </si>
  <si>
    <t>Material</t>
  </si>
  <si>
    <t xml:space="preserve"> 00005075/SINAPI </t>
  </si>
  <si>
    <t>Prego de aco polido com cabeca 18 x 30 (2 3/4 x 10)</t>
  </si>
  <si>
    <t xml:space="preserve"> 1569 </t>
  </si>
  <si>
    <t>Madeira mista serrada (barrote) 6 x 6cm - 0,0036 m3/m (angelim, louro)</t>
  </si>
  <si>
    <t xml:space="preserve"> 6995 </t>
  </si>
  <si>
    <t>Madeira mista serrada (sarrafo) 2,2 x 5,5cm - 0,00121 m³/m</t>
  </si>
  <si>
    <t>MO sem LS =&gt;</t>
  </si>
  <si>
    <t>LS =&gt;</t>
  </si>
  <si>
    <t>MO com LS =&gt;</t>
  </si>
  <si>
    <t>Valor do BDI =&gt;</t>
  </si>
  <si>
    <t>Valor com BDI =&gt;</t>
  </si>
  <si>
    <t xml:space="preserve"> 54 </t>
  </si>
  <si>
    <t>Barracão para escritório de obra porte médio s=43,56m2 com materiais novos</t>
  </si>
  <si>
    <t>Custos Horários Produtivo e Improdutivo dos Equipamentos</t>
  </si>
  <si>
    <t xml:space="preserve"> 88282 </t>
  </si>
  <si>
    <t>MOTORISTA DE CAMINHÃO COM ENCARGOS COMPLEMENTARES</t>
  </si>
  <si>
    <t xml:space="preserve"> 91026 </t>
  </si>
  <si>
    <t>CAMINHÃO TRUCADO (C/ TERCEIRO EIXO) ELETRÔNICO - POTÊNCIA 231CV - PBT = 22000KG - DIST. ENTRE EIXOS 5170 MM - INCLUI CARROCERIA FIXA ABERTA DE MADEIRA - DEPRECIAÇÃO. AF_06/2015</t>
  </si>
  <si>
    <t>Depreciação, Juros, Impostos e Seguros, Manutenção e Materiais na Operação dos Equipamentos</t>
  </si>
  <si>
    <t xml:space="preserve"> 91027 </t>
  </si>
  <si>
    <t>CAMINHÃO TRUCADO (C/ TERCEIRO EIXO) ELETRÔNICO - POTÊNCIA 231CV - PBT = 22000KG - DIST. ENTRE EIXOS 5170 MM - INCLUI CARROCERIA FIXA ABERTA DE MADEIRA - JUROS. AF_06/2015</t>
  </si>
  <si>
    <t xml:space="preserve"> 91028 </t>
  </si>
  <si>
    <t>CAMINHÃO TRUCADO (C/ TERCEIRO EIXO) ELETRÔNICO - POTÊNCIA 231CV - PBT = 22000KG - DIST. ENTRE EIXOS 5170 MM - INCLUI CARROCERIA FIXA ABERTA DE MADEIRA - IMPOSTOS E SEGUROS. AF_06/2015</t>
  </si>
  <si>
    <t xml:space="preserve"> 91029 </t>
  </si>
  <si>
    <t>CAMINHÃO TRUCADO (C/ TERCEIRO EIXO) ELETRÔNICO - POTÊNCIA 231CV - PBT = 22000KG - DIST. ENTRE EIXOS 5170 MM - INCLUI CARROCERIA FIXA ABERTA DE MADEIRA - MANUTENÇÃO. AF_06/2015</t>
  </si>
  <si>
    <t xml:space="preserve"> 91030 </t>
  </si>
  <si>
    <t>CAMINHÃO TRUCADO (C/ TERCEIRO EIXO) ELETRÔNICO - POTÊNCIA 231CV - PBT = 22000KG - DIST. ENTRE EIXOS 5170 MM - INCLUI CARROCERIA FIXA ABERTA DE MADEIRA - MATERIAIS NA OPERAÇÃO. AF_06/2015</t>
  </si>
  <si>
    <t>Supressão Vegetal</t>
  </si>
  <si>
    <t xml:space="preserve"> 88441 </t>
  </si>
  <si>
    <t>JARDINEIRO COM ENCARGOS COMPLEMENTARES</t>
  </si>
  <si>
    <t xml:space="preserve"> 89031 </t>
  </si>
  <si>
    <t>TRATOR DE ESTEIRAS, POTÊNCIA 100 HP, PESO OPERACIONAL 9,4 T, COM LÂMINA 2,19 M3 - CHI DIURNO. AF_06/2014</t>
  </si>
  <si>
    <t>CHI</t>
  </si>
  <si>
    <t xml:space="preserve"> 89032 </t>
  </si>
  <si>
    <t>TRATOR DE ESTEIRAS, POTÊNCIA 100 HP, PESO OPERACIONAL 9,4 T, COM LÂMINA 2,19 M3 - CHP DIURNO. AF_06/2014</t>
  </si>
  <si>
    <t/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</si>
  <si>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</si>
  <si>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</si>
  <si>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</si>
  <si>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</si>
  <si>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</si>
  <si>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</si>
  <si>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</si>
  <si>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E9541</t>
  </si>
  <si>
    <t>Trator sobre esteiras com lâmina - 259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</si>
  <si>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</si>
  <si>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</si>
  <si>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</si>
  <si>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</si>
  <si>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</si>
  <si>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</si>
  <si>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Atividades Auxiliares</t>
  </si>
  <si>
    <t>Unidade</t>
  </si>
  <si>
    <t>Preço Unitário</t>
  </si>
  <si>
    <t>Atividade Auxiliar</t>
  </si>
  <si>
    <t>Custo Total das Atividades =&gt;</t>
  </si>
  <si>
    <t>E9565</t>
  </si>
  <si>
    <t>Trator sobre esteiras com lâmina e escarificador - 259 kW</t>
  </si>
  <si>
    <t>E9667</t>
  </si>
  <si>
    <t>Caminhão basculante com capacidade de 14 m³ - 210 kW</t>
  </si>
  <si>
    <t>E9515</t>
  </si>
  <si>
    <t>Escavadeira hidráulica sobre esteiras com caçamba com capacidade de 1,56 m³ - 118 kW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</si>
  <si>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</si>
  <si>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</si>
  <si>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</si>
  <si>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</si>
  <si>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</si>
  <si>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</si>
  <si>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E9685</t>
  </si>
  <si>
    <t>Rolo compactador pé de carneiro vibratório autopropelido por pneus de 11,6 t - 82 kW</t>
  </si>
  <si>
    <t>E9577</t>
  </si>
  <si>
    <t>Trator agrícola sobre pneus - 77 kW</t>
  </si>
  <si>
    <t>E9646</t>
  </si>
  <si>
    <t>Compressor de ar portátil de 58,52 l/s (124 PCM) - 27 kW</t>
  </si>
  <si>
    <t>E9527</t>
  </si>
  <si>
    <t>Martelete perfurador/rompedor a ar comprimido de 25 kg para rocha com capacidade de 2.040 gpm</t>
  </si>
  <si>
    <t>E9574</t>
  </si>
  <si>
    <t>Perfuratriz sobre esteiras - 145 kW</t>
  </si>
  <si>
    <t>M2062</t>
  </si>
  <si>
    <t>Coroa de botões esféricos linha T38 - D = 64 mm (2 1/2")</t>
  </si>
  <si>
    <t>M2042</t>
  </si>
  <si>
    <t>Emulsão explosiva encartuchada</t>
  </si>
  <si>
    <t>M2065</t>
  </si>
  <si>
    <t>Haste linha T38 para perfuratriz sobre esteiras - D = 38,0 mm (1 1/2") e C = 3,05 m</t>
  </si>
  <si>
    <t>M2066</t>
  </si>
  <si>
    <t>Luva em aço linha T38 para perfuratriz sobre esteiras - D = 38,0 mm (1 1/2")</t>
  </si>
  <si>
    <t>M2144</t>
  </si>
  <si>
    <t>Nonel de coluna - C = 6,0 m</t>
  </si>
  <si>
    <t>M2141</t>
  </si>
  <si>
    <t>Nonel de iniciação para fogacho - C = 6,0 m</t>
  </si>
  <si>
    <t>M2143</t>
  </si>
  <si>
    <t>Nonel de ligação - C = 6,0 m</t>
  </si>
  <si>
    <t>M2146</t>
  </si>
  <si>
    <t>Nonel iniciador - C = 150,0 m</t>
  </si>
  <si>
    <t>M2067</t>
  </si>
  <si>
    <t>Punho linha T38 para perfuratriz sobre esteiras - D = 38 mm (1 1/2")</t>
  </si>
  <si>
    <t>M2145</t>
  </si>
  <si>
    <t>Série de brocas integrais S12</t>
  </si>
  <si>
    <t>Custo Total do Material =&gt;</t>
  </si>
  <si>
    <t>AJUDANTE ESPECIALIZADO COM ENCARGOS COMPLEMENTARES</t>
  </si>
  <si>
    <t>BLASTER, DINAMITADOR OU CABO DE FOGO COM ENCARGOS COMPLEMENTARES</t>
  </si>
  <si>
    <t>M1097</t>
  </si>
  <si>
    <t>Pedra de mão ou rachão</t>
  </si>
  <si>
    <t>Argamassa de cimento e areia 1:3 - confecção em betoneira e lançamento manual - areia comercial</t>
  </si>
  <si>
    <t>PEDREIRO COM ENCARGOS COMPLEMENTARES</t>
  </si>
  <si>
    <t>E</t>
  </si>
  <si>
    <t>Tempos Fixos</t>
  </si>
  <si>
    <t>Tempo Fixo</t>
  </si>
  <si>
    <t>Carga, manobra e descarga de agregados ou solos em caminhão basculante de 10 m³ - carga com carregadeira de 3,40 m³ (exclusa) e descarga livre</t>
  </si>
  <si>
    <t>t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</si>
  <si>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</si>
  <si>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</si>
  <si>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</si>
  <si>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</si>
  <si>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</si>
  <si>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</si>
  <si>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</si>
  <si>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Pedra de mão ou rachão - Caminhão basculante com capacidade de 10 m³ - 210 kW</t>
  </si>
  <si>
    <t>tkm</t>
  </si>
  <si>
    <t>Custo total dos Momentos de Transportes =&gt;</t>
  </si>
  <si>
    <t>Execução de Cortes e  Aterros</t>
  </si>
  <si>
    <t xml:space="preserve"> 11449 </t>
  </si>
  <si>
    <t>Compactação manual com placa vibratória sem controle do grau de compactação</t>
  </si>
  <si>
    <t>Aterros / Reaterros / Compactações</t>
  </si>
  <si>
    <t>M0220</t>
  </si>
  <si>
    <t>Adubo à base de nitrogênio, fósforo e potássio (NPK)</t>
  </si>
  <si>
    <t>M0225</t>
  </si>
  <si>
    <t>Adubo orgânico composto</t>
  </si>
  <si>
    <t>M0217</t>
  </si>
  <si>
    <t>Enxofre</t>
  </si>
  <si>
    <t>M1755</t>
  </si>
  <si>
    <t>Pó calcário dolomítico</t>
  </si>
  <si>
    <t>Obtenção de grama para replantio</t>
  </si>
  <si>
    <t>Carga, manobra e descarga de materiais diversos em caminhão carroceria de 15 t - carga e descarga manuais</t>
  </si>
  <si>
    <t>Obtenção de grama para replantio - Caminhão carroceria com capacidade de 15 t - 188 kW</t>
  </si>
  <si>
    <t>Adubo à base de nitrogênio, fósforo e potássio (NPK) - Caminhão carroceria com capacidade de 15 t - 188 kW</t>
  </si>
  <si>
    <t>Adubo orgânico composto - Caminhão carroceria com capacidade de 15 t - 188 kW</t>
  </si>
  <si>
    <t>Pó calcário dolomítico - Caminhão carroceria com capacidade de 15 t - 188 kW</t>
  </si>
  <si>
    <t>Armação em aço CA-60 - fornecimento, preparo e colocação</t>
  </si>
  <si>
    <t>Concreto fck = 25 MPa - confecção em betoneira e lançamento manual - areia extraída e brita produzida</t>
  </si>
  <si>
    <t>Fôrmas de tábuas de pinho para dispositivos de drenagem - utilização de 3 vezes - confecção, instalação e retirada</t>
  </si>
  <si>
    <t>Meios-Fios e Guias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</si>
  <si>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</si>
  <si>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</si>
  <si>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</si>
  <si>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 xml:space="preserve"> 88309 </t>
  </si>
  <si>
    <t xml:space="preserve"> 1611 </t>
  </si>
  <si>
    <t>Meio fio pré-moldado concreto (0,12 x 0,30 x 1,00m)</t>
  </si>
  <si>
    <t>Conversão InfoWOrca</t>
  </si>
  <si>
    <t xml:space="preserve"> 00000366 </t>
  </si>
  <si>
    <t>AREIA FINA - POSTO JAZIDA/FORNECEDOR (RETIRADO NA JAZIDA, SEM TRANSPORTE)</t>
  </si>
  <si>
    <t>E9526</t>
  </si>
  <si>
    <t>Retroescavadeira de pneus - capacidade da caçamba da pá-carregadeira de 0,76 m³ e da retroescavadeira de 0,29 m³ - 58 kW</t>
  </si>
  <si>
    <t>E9010</t>
  </si>
  <si>
    <t>Balança plataforma digital à bateria, com mesa de 75 x 75 cm e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</si>
  <si>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</si>
  <si>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</si>
  <si>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</si>
  <si>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</si>
  <si>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</si>
  <si>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</si>
  <si>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M0030</t>
  </si>
  <si>
    <t>Aditivo plastificante e retardador de pega para concreto e argamassa</t>
  </si>
  <si>
    <t>M0082</t>
  </si>
  <si>
    <t>Areia média lavada</t>
  </si>
  <si>
    <t>M0191</t>
  </si>
  <si>
    <t>Brita 1</t>
  </si>
  <si>
    <t>M0192</t>
  </si>
  <si>
    <t>Brita 2</t>
  </si>
  <si>
    <t>M0424</t>
  </si>
  <si>
    <t>Cimento Portland CP II - 32 - saco</t>
  </si>
  <si>
    <t>Aditivo plastificante e retardador de pega para concreto e argamassa - Caminhão carroceria com capacidade de 15 t - 188 kW</t>
  </si>
  <si>
    <t>Areia média lavada - Caminhão basculante com capacidade de 10 m³ - 210 kW</t>
  </si>
  <si>
    <t>Brita 1 - Caminhão basculante com capacidade de 10 m³ - 210 kW</t>
  </si>
  <si>
    <t>Brita 2 - Caminhão basculante com capacidade de 10 m³ - 210 kW</t>
  </si>
  <si>
    <t>Cimento Portland CP II - 32 - saco - Caminhão carroceria com capacidade de 15 t - 188 kW</t>
  </si>
  <si>
    <t>Fornecimento de Tubos de PVC Junta Elástica, Ponta e Bolsa</t>
  </si>
  <si>
    <t xml:space="preserve"> 5828 </t>
  </si>
  <si>
    <t>Tubo de pvc jei, ponta e bolsa classe 12 d= 100mm</t>
  </si>
  <si>
    <t>Assentamento/Montagem de Tubos e Conexões</t>
  </si>
  <si>
    <t xml:space="preserve"> 00002696 </t>
  </si>
  <si>
    <t>ENCANADOR OU BOMBEIRO HIDRAULICO (HORISTA)</t>
  </si>
  <si>
    <t>Mão de Obra</t>
  </si>
  <si>
    <t>Fornecimento de Registros</t>
  </si>
  <si>
    <t xml:space="preserve"> 5631 </t>
  </si>
  <si>
    <t>Registro gaveta fofo, c/ bolsas p/ tubo de pvc, cunha borracha, cabeçote, pn 10, tipo euro 24, d=  100mm</t>
  </si>
  <si>
    <t>Assentamento de Registros</t>
  </si>
  <si>
    <t xml:space="preserve"> 00004229/SINAPI </t>
  </si>
  <si>
    <t>Graxa lubrificante a base de litio, de multiplas aplicacoes e contendo aditivos de extrema pressao (grau de viscosidade nlgi 2)</t>
  </si>
  <si>
    <t xml:space="preserve"> 2497 </t>
  </si>
  <si>
    <t>Tirfor 1,6 t - 20m de cabo</t>
  </si>
  <si>
    <t>Equipamento</t>
  </si>
  <si>
    <t>h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</si>
  <si>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</si>
  <si>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</si>
  <si>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</si>
  <si>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 (HORISTA)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</si>
  <si>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</si>
  <si>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</si>
  <si>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</si>
  <si>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</si>
  <si>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</si>
  <si>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</si>
  <si>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</si>
  <si>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</si>
  <si>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 xml:space="preserve"> 95401 </t>
  </si>
  <si>
    <t>CURSO DE CAPACITAÇÃO PARA ENCARREGADO GERAL (ENCARGOS COMPLEMENTARES) - HORISTA</t>
  </si>
  <si>
    <t xml:space="preserve"> 00004083 </t>
  </si>
  <si>
    <t>ENCARREGADO GERAL DE OBRAS (HORISTA)</t>
  </si>
  <si>
    <t xml:space="preserve"> 00043463 </t>
  </si>
  <si>
    <t>FERRAMENTAS - FAMILIA ENCARREGADO GERAL - HORISTA (ENCARGOS COMPLEMENTARES - COLETADO CAIXA)</t>
  </si>
  <si>
    <t xml:space="preserve"> 00043487 </t>
  </si>
  <si>
    <t>EPI - FAMILIA ENCARREGADO GERAL - HORISTA (ENCARGOS COMPLEMENTARES - COLETADO CAIXA)</t>
  </si>
  <si>
    <t>Composições Auxiliares</t>
  </si>
  <si>
    <t xml:space="preserve"> 88238 </t>
  </si>
  <si>
    <t>AJUDANTE DE ARMADOR COM ENCARGOS COMPLEMENTARES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</si>
  <si>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</si>
  <si>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</si>
  <si>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</si>
  <si>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</si>
  <si>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</si>
  <si>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</si>
  <si>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</si>
  <si>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</si>
  <si>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</si>
  <si>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</si>
  <si>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</si>
  <si>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</si>
  <si>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88239 </t>
  </si>
  <si>
    <t>AJUDANTE DE CARPINTEIRO COM ENCARGOS COMPLEMENTARES</t>
  </si>
  <si>
    <t xml:space="preserve"> 95309 </t>
  </si>
  <si>
    <t>CURSO DE CAPACITAÇÃO PARA AJUDANTE DE CARPINTEIRO (ENCARGOS COMPLEMENTARES) - HORISTA</t>
  </si>
  <si>
    <t xml:space="preserve"> 00006117 </t>
  </si>
  <si>
    <t>CARPINTEIRO AUXILIAR (HORISTA)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</si>
  <si>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</si>
  <si>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</si>
  <si>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</si>
  <si>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</si>
  <si>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88243 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</si>
  <si>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</si>
  <si>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</si>
  <si>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</si>
  <si>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</si>
  <si>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</si>
  <si>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</si>
  <si>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</si>
  <si>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</si>
  <si>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88245 </t>
  </si>
  <si>
    <t>ARMADOR COM ENCARGOS COMPLEMENTARES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</si>
  <si>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</si>
  <si>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</si>
  <si>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</si>
  <si>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</si>
  <si>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 xml:space="preserve"> 3644 </t>
  </si>
  <si>
    <t>Acabamento de superfície de piso de concreto com desempolamento manual</t>
  </si>
  <si>
    <t>Pavimentações Externas</t>
  </si>
  <si>
    <t xml:space="preserve"> 165 </t>
  </si>
  <si>
    <t>Alvenaria bloco cerâmico vedação, 9x19x24cm, e=24cm, com argamassa t5 - 1:2:8(cimento/cal/areia), junta=2cm</t>
  </si>
  <si>
    <t>Alvenarias de Vedação</t>
  </si>
  <si>
    <t xml:space="preserve"> 3308 </t>
  </si>
  <si>
    <t>Argamassa em volume - cimento, cal e areia traço t-5 (1:2:8) - 1 saco cimento50 kg / 2 sacos cal 20 kg / 8 padiolas de areia dim 0.35 x 0.45 x 0.13 m - Confecção mecânica e transporte</t>
  </si>
  <si>
    <t xml:space="preserve"> 2657 </t>
  </si>
  <si>
    <t>Bloco cerâmico, de vedação, 6 furos horizontais, dim. 9 x 19 x 24 cm</t>
  </si>
  <si>
    <t xml:space="preserve"> 91 </t>
  </si>
  <si>
    <t>Alvenaria pedra calcárea argamassada c/ cimento e areia traço t-4 (1:5) - 1 saco cimento 50kg / 5 padiolas areia dim. 0,35z0,45x0,23m - Confecção mecânicae transporte</t>
  </si>
  <si>
    <t>Alvenarias de Pedra e Concretos para Fundações</t>
  </si>
  <si>
    <t xml:space="preserve"> 1906 </t>
  </si>
  <si>
    <t>Argamassa cimento e areia traço t-4 (1:5) - 1 saco cimento 50kg / 5 padiolas areia dim. 0,35z0,45x0,23m - Confecção mecânica e transporte</t>
  </si>
  <si>
    <t xml:space="preserve"> 00004730/SINAPI </t>
  </si>
  <si>
    <t>Pedra de mao ou pedra rachao para arrimo/fundacao (posto pedreira/fornecedor,sem frete)</t>
  </si>
  <si>
    <t xml:space="preserve"> 155 </t>
  </si>
  <si>
    <t>Alvenaria tijolo cerâmico maciço (5x9x19), esp = 0,09m (singela), com argamassa traço t5 - 1:2:8 (cimento / cal / areia) c/ junta de 2,0cm - R1</t>
  </si>
  <si>
    <t xml:space="preserve"> 2212 </t>
  </si>
  <si>
    <t>Tijolo cerâmico maciço 5 x 9 x 19cm</t>
  </si>
  <si>
    <t xml:space="preserve"> 4816020 </t>
  </si>
  <si>
    <t>Areia extraída com draga de sucção tipo bomba</t>
  </si>
  <si>
    <t>E9584</t>
  </si>
  <si>
    <t>Carregadeira de pneus com capacidade de 1,72 m³ - 113 kW</t>
  </si>
  <si>
    <t>E9609</t>
  </si>
  <si>
    <t>Draga de sucção para extração de areia com tubo de descarga de 150 mm - 100 kW</t>
  </si>
  <si>
    <t>M0067</t>
  </si>
  <si>
    <t>Tubo PEAD PE 100 PN 10 com flanges - D = 160 mm</t>
  </si>
  <si>
    <t xml:space="preserve"> 00000370 </t>
  </si>
  <si>
    <t>AREIA MEDIA - POSTO JAZIDA/FORNECEDOR (RETIRADO NA JAZIDA, SEM TRANSPORTE)</t>
  </si>
  <si>
    <t xml:space="preserve"> 00001379/SINAPI </t>
  </si>
  <si>
    <t>Cimento portland composto cp ii-32</t>
  </si>
  <si>
    <t xml:space="preserve"> 1905 </t>
  </si>
  <si>
    <t>Argamassa cimento e areia traço t-3 (1:3), com aditivo vedacit ou similar- 1 saco cimento 50kg / 3 padiolas areia dim. 0,35x0,45x0,23m / 2kg aditivo vedacit - Confecção mecânica e transporte</t>
  </si>
  <si>
    <t xml:space="preserve"> 1113 </t>
  </si>
  <si>
    <t>Impermeabilizante para concretos e argamassas Vedacit ou similar</t>
  </si>
  <si>
    <t xml:space="preserve"> 1109669 </t>
  </si>
  <si>
    <t xml:space="preserve"> 00000367/SINAPI </t>
  </si>
  <si>
    <t>Areia grossa - posto jazida/fornecedor (retirado na jazida, sem transporte)</t>
  </si>
  <si>
    <t xml:space="preserve"> 00001106/SINAPI </t>
  </si>
  <si>
    <t>Cal hidratada ch-i para argamassas</t>
  </si>
  <si>
    <t xml:space="preserve"> 00001379 </t>
  </si>
  <si>
    <t>CIMENTO PORTLAND COMPOSTO CP II-32</t>
  </si>
  <si>
    <t xml:space="preserve"> 0407820 </t>
  </si>
  <si>
    <t>M0014</t>
  </si>
  <si>
    <t>Aço CA 60</t>
  </si>
  <si>
    <t>M0075</t>
  </si>
  <si>
    <t>Arame liso recozido em aço-carbono - D = 1,24 mm (18 BWG)</t>
  </si>
  <si>
    <t>Aço CA 60 - Caminhão carroceria com capacidade de 15 t - 188 kW</t>
  </si>
  <si>
    <t>Arame liso recozido em aço-carbono - D = 1,24 mm (18 BWG) - Caminhão carroceria com capacidade de 15 t - 188 kW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</si>
  <si>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</si>
  <si>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</si>
  <si>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</si>
  <si>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 xml:space="preserve"> 00039017/SINAPI </t>
  </si>
  <si>
    <t>Espacador / distanciador circular com entrada lateral, em plastico, para vergalhao *4,2 a 12,5* mm, cobrimento 20 mm</t>
  </si>
  <si>
    <t xml:space="preserve"> 00039315/SINAPI </t>
  </si>
  <si>
    <t>Espacador / distanciador tipo garra dupla, em plastico, cobrimento *20* mm, para ferragens de lajes e fundo de vigas</t>
  </si>
  <si>
    <t xml:space="preserve"> 00043132/SINAPI </t>
  </si>
  <si>
    <t>Arame recozido 16 bwg, d = 1,65 mm (0,016 kg/m) ou 18 bwg, d = 1,25 mm (0,01 kg/m)</t>
  </si>
  <si>
    <t xml:space="preserve"> 81 </t>
  </si>
  <si>
    <t>Aço ca-50   6,3 a 12,5 mm</t>
  </si>
  <si>
    <t xml:space="preserve"> 141 </t>
  </si>
  <si>
    <t>Aço CA - 60 Ø 4,2 a 9,5mm, inclusive corte, dobragem, montagem e colocacao deferragens nas formas, para superestruturas e fundações - R1</t>
  </si>
  <si>
    <t xml:space="preserve"> 82 </t>
  </si>
  <si>
    <t>Aço ca-60   4,2 a 9,5 mm</t>
  </si>
  <si>
    <t xml:space="preserve"> 88257 </t>
  </si>
  <si>
    <t xml:space="preserve"> 95325 </t>
  </si>
  <si>
    <t>CURSO DE CAPACITAÇÃO PARA BLASTER, DINAMITADOR OU CABO DE FOGO (ENCARGOS COMPLEMENTARES) - HORISTA</t>
  </si>
  <si>
    <t xml:space="preserve"> 00000647 </t>
  </si>
  <si>
    <t>BLASTER, DINAMITADOR OU CABO DE FOGO (HORISTA)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</si>
  <si>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</si>
  <si>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</si>
  <si>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</si>
  <si>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</si>
  <si>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1199 </t>
  </si>
  <si>
    <t>Ponto de água fria aparente, c/material pvc rígido soldável Ø 25mm</t>
  </si>
  <si>
    <t>Tubos e Conexões de PVC Rígido Soldável</t>
  </si>
  <si>
    <t xml:space="preserve"> 1216 </t>
  </si>
  <si>
    <t>Tubo pvc rígido roscável d = 1/2"</t>
  </si>
  <si>
    <t>Tubos e Conexões de PVC Rígido Roscável</t>
  </si>
  <si>
    <t xml:space="preserve"> 127 </t>
  </si>
  <si>
    <t>Concreto simples usinado fck=21mpa, bombeado, lançado e adensado em superestrutura</t>
  </si>
  <si>
    <t>Concreto Simples</t>
  </si>
  <si>
    <t xml:space="preserve"> 1456 </t>
  </si>
  <si>
    <t>Registro gaveta bruto, d = 20 mm (3/4") - ref.1502-B, Pn16, Deca ou similar</t>
  </si>
  <si>
    <t>Registros e Válvulas</t>
  </si>
  <si>
    <t xml:space="preserve"> 1532 </t>
  </si>
  <si>
    <t>Tubo pvc rígido c/anel borracha, serie normal, p/esgoto predial, d = 100mm</t>
  </si>
  <si>
    <t>Tubos e Conexões de PVC Rígido Soldável para Esgoto</t>
  </si>
  <si>
    <t xml:space="preserve"> 1683 </t>
  </si>
  <si>
    <t>Ponto de esgoto com tubo de pvc rígido soldável de Ø 100 mm (vaso sanitário)</t>
  </si>
  <si>
    <t>pt</t>
  </si>
  <si>
    <t xml:space="preserve"> 1726 </t>
  </si>
  <si>
    <t>Sumidouro paredes com  blocos cerâmicos 6 furos e dimensões internas de  1,50x 1,00 x 0,60 m</t>
  </si>
  <si>
    <t>Filtros e Sumidouros</t>
  </si>
  <si>
    <t xml:space="preserve"> 199 </t>
  </si>
  <si>
    <t>Madeiramento em massaranduba/madeira de lei, peça serrada p/ telha fibrocimento 4mm tipo Vogatex da Eternit ou similar</t>
  </si>
  <si>
    <t>Madeiramento</t>
  </si>
  <si>
    <t xml:space="preserve"> 2085 </t>
  </si>
  <si>
    <t>Vaso sanitário convencional, linha popular, c/caixa de descarga de sobrepor AKROS ou similar, assento plastico universal branco, conjunto de fixação, tubode ligação e engate plástico - Rev 04</t>
  </si>
  <si>
    <t>Louças e Metais Sanitários</t>
  </si>
  <si>
    <t xml:space="preserve"> 2146 </t>
  </si>
  <si>
    <t>Lavatório louça, sem coluna, padrão popular, c/ válvula, sifão, engate e torneira herc ref.1994, todos em plástico, inclusive conj. de fixação ou similares - Rev 03</t>
  </si>
  <si>
    <t xml:space="preserve"> 234 </t>
  </si>
  <si>
    <t>Telhamento com telha de fibrocimento ondulada esp = 4mm</t>
  </si>
  <si>
    <t>Telhamento</t>
  </si>
  <si>
    <t xml:space="preserve"> 2815 </t>
  </si>
  <si>
    <t>Caixa de passagem em alvenaria de tijolos maciços esp. = 0,12m,  dim. int. = 0,30 x 0,30 x 0,40m</t>
  </si>
  <si>
    <t>Caixas de Passagem em alvenaria de tijolos maciços</t>
  </si>
  <si>
    <t xml:space="preserve"> 3297 </t>
  </si>
  <si>
    <t>Ponto de tomada 2p+t, ABNT, de embutir, 10 A, com eletroduto de pvc rígido embutido  Ø 3/4", fio rigido 2,5mm² (fio 12), inclusive placa em pvc e aterramento</t>
  </si>
  <si>
    <t xml:space="preserve"> 641 </t>
  </si>
  <si>
    <t>Ponto de luz em teto ou parede, com eletroduto de pvc flexivel sanfonado aparente Ø 3/4"</t>
  </si>
  <si>
    <t>Pontos de Suprimento de Energia Convencionais</t>
  </si>
  <si>
    <t xml:space="preserve"> 773 </t>
  </si>
  <si>
    <t>Interruptor 01 seção, com caixa pvc 4" x 2", aparente</t>
  </si>
  <si>
    <t>Tomadas Convencionais e Interruptores</t>
  </si>
  <si>
    <t xml:space="preserve"> 95 </t>
  </si>
  <si>
    <t>Concreto simples fabricado na obra, fck=13,5 mpa, lançado e adensado</t>
  </si>
  <si>
    <t xml:space="preserve"> 1803 </t>
  </si>
  <si>
    <t>Porta cadeado médio</t>
  </si>
  <si>
    <t xml:space="preserve"> 1886 </t>
  </si>
  <si>
    <t>Prego 1 1/2" x 13 (15 x 18)</t>
  </si>
  <si>
    <t xml:space="preserve"> 425 </t>
  </si>
  <si>
    <t>Cadeado 40mm, Papaiz ou similar</t>
  </si>
  <si>
    <t xml:space="preserve"> 629 </t>
  </si>
  <si>
    <t>Compensado resinado 10mm - Madeirit ou similar</t>
  </si>
  <si>
    <t xml:space="preserve"> 848 </t>
  </si>
  <si>
    <t>Dobradiça ferro galvanizado 3" x 3" sem aneis</t>
  </si>
  <si>
    <t xml:space="preserve"> 4816012 </t>
  </si>
  <si>
    <t>Brita produzida em central de britagem de 80 m³/h</t>
  </si>
  <si>
    <t>E9117</t>
  </si>
  <si>
    <t>Carregadeira de pneus para rocha com capacidade de 2,50 m³ - 105 kW</t>
  </si>
  <si>
    <t>E9611</t>
  </si>
  <si>
    <t>Conjunto de britagem com capacidade de 80 m³/h - 313 kW</t>
  </si>
  <si>
    <t>E9765</t>
  </si>
  <si>
    <t>Grupo gerador - 569 kVA</t>
  </si>
  <si>
    <t>M2115</t>
  </si>
  <si>
    <t>Cunha lateral inferior para britador</t>
  </si>
  <si>
    <t>M2114</t>
  </si>
  <si>
    <t>Cunha lateral superior para britador</t>
  </si>
  <si>
    <t>M2111</t>
  </si>
  <si>
    <t>Mandíbula fixa para britador - abertura de alimentação com L = 930 mm</t>
  </si>
  <si>
    <t>M2110</t>
  </si>
  <si>
    <t>Mandíbula móvel para britador - abertura de alimentação com L = 930 mm</t>
  </si>
  <si>
    <t>M2112</t>
  </si>
  <si>
    <t>Manta do britador cônico HP200 ou similar</t>
  </si>
  <si>
    <t>M2113</t>
  </si>
  <si>
    <t>Revestimento do bojo interno do britador cônico HP200 ou similar</t>
  </si>
  <si>
    <t>Rocha para britagem com perfuratriz sobre esteira</t>
  </si>
  <si>
    <t xml:space="preserve"> 00037730 </t>
  </si>
  <si>
    <t>CARROCERIA FIXA ABERTA DE MADEIRA PARA TRANSPORTE GERAL DE CARGA SECA DIMENSOES APROXIMADAS 2,5 X 6,5 X 0,50 M (INCLUI MONTAGEM, NAO INCLUI CAMINHAO)</t>
  </si>
  <si>
    <t>Equipamento para Aquisição Permanente</t>
  </si>
  <si>
    <t xml:space="preserve"> 00044061 </t>
  </si>
  <si>
    <t>CAMINHAO TRUCADO, PESO BRUTO TOTAL 23000 KG, CARGA UTIL MAXIMA 16540 KG, DISTANCIA ENTRE EIXOS 4,80 M, POTENCIA 256 CV (INCLUI CABINE E CHASSI, NAO INCLUI CARROCERIA)</t>
  </si>
  <si>
    <t xml:space="preserve"> 00004221 </t>
  </si>
  <si>
    <t>OLEO DIESEL COMBUSTIVEL COMUM METROPOLITANO S-10 OU S-500</t>
  </si>
  <si>
    <t>L</t>
  </si>
  <si>
    <t xml:space="preserve"> 95330 </t>
  </si>
  <si>
    <t>CURSO DE CAPACITAÇÃO PARA CARPINTEIRO DE FÔRMAS (ENCARGOS COMPLEMENTARES) - HORISTA</t>
  </si>
  <si>
    <t xml:space="preserve"> 00001213 </t>
  </si>
  <si>
    <t>CARPINTEIRO DE FORMAS PARA CONCRETO (HORISTA)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</si>
  <si>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</si>
  <si>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</si>
  <si>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</si>
  <si>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</si>
  <si>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95390 </t>
  </si>
  <si>
    <t>CURSO DE CAPACITAÇÃO PARA JARDINEIRO (ENCARGOS COMPLEMENTARES) - HORISTA</t>
  </si>
  <si>
    <t xml:space="preserve"> 00044503 </t>
  </si>
  <si>
    <t>JARDINEIRO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</si>
  <si>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</si>
  <si>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</si>
  <si>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</si>
  <si>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</si>
  <si>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</si>
  <si>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</si>
  <si>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</si>
  <si>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</si>
  <si>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95378 </t>
  </si>
  <si>
    <t>CURSO DE CAPACITAÇÃO PARA SERVENTE (ENCARGOS COMPLEMENTARES) - HORISTA</t>
  </si>
  <si>
    <t xml:space="preserve"> 00006111 </t>
  </si>
  <si>
    <t>SERVENTE DE OBRAS (HORISTA)</t>
  </si>
  <si>
    <t xml:space="preserve"> 95386 </t>
  </si>
  <si>
    <t>CURSO DE CAPACITAÇÃO PARA TRATORISTA (ENCARGOS COMPLEMENTARES) - HORISTA</t>
  </si>
  <si>
    <t xml:space="preserve"> 00004230 </t>
  </si>
  <si>
    <t>OPERADOR DE MAQUINAS E TRATORES DIVERSOS - TERRAPLANAGEM (HORISTA)</t>
  </si>
  <si>
    <t xml:space="preserve"> 126 </t>
  </si>
  <si>
    <t>Concreto simples fabricado na obra, fck=15 mpa, lançado e adensado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</si>
  <si>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</si>
  <si>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</si>
  <si>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</si>
  <si>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</si>
  <si>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 xml:space="preserve"> 3318 </t>
  </si>
  <si>
    <t>Reboco especial de parede 2cm com argamassa traço t3 - 1:3 cimento / areia / vedacit</t>
  </si>
  <si>
    <t xml:space="preserve"> 85 </t>
  </si>
  <si>
    <t>Forma plana para fundações, em compensado resinado 12mm, 03 usos</t>
  </si>
  <si>
    <t>Formas para Fundações</t>
  </si>
  <si>
    <t xml:space="preserve"> 5914647 </t>
  </si>
  <si>
    <t>E9579</t>
  </si>
  <si>
    <t>Caminhão basculante com capacidade de 10 m³ - 210 kW</t>
  </si>
  <si>
    <t xml:space="preserve"> 5915407 </t>
  </si>
  <si>
    <t>Carga, manobra e descarga de agregados ou solos em caminhão basculante de 10 m³ - carga com carregadeira de 3,40 m³ e descarga livre</t>
  </si>
  <si>
    <t>E9511</t>
  </si>
  <si>
    <t>Carregadeira de pneus com capacidade de 3,40 m³ - 195 kW</t>
  </si>
  <si>
    <t xml:space="preserve"> 5914655 </t>
  </si>
  <si>
    <t>E9592</t>
  </si>
  <si>
    <t>Caminhão carroceria com capacidade de 15 t - 188 kW</t>
  </si>
  <si>
    <t xml:space="preserve"> 2459 </t>
  </si>
  <si>
    <t>Caminhao tanque 6000 l (m. benz - ATEGO 1418/42 - 136,0 hp ou equivalente)</t>
  </si>
  <si>
    <t xml:space="preserve"> 2461 </t>
  </si>
  <si>
    <t>Aluguel de compactador placa 415 kg  (dynapac - cm 20 diesel  - 6,0 hp)</t>
  </si>
  <si>
    <t xml:space="preserve"> 1107895 </t>
  </si>
  <si>
    <t>Areia extraída com draga de sucção tipo bomba - Caminhão basculante com capacidade de 10 m³ - 210 kW</t>
  </si>
  <si>
    <t>Brita produzida em central de britagem de 80 m³/h - Caminhão basculante com capacidade de 10 m³ - 210 kW</t>
  </si>
  <si>
    <t xml:space="preserve"> 124 </t>
  </si>
  <si>
    <t>Concreto simples fabricado na obra, fck=13,5 mpa (b1/b2), sem lançamento e adensamento</t>
  </si>
  <si>
    <t xml:space="preserve"> 00004718/SINAPI </t>
  </si>
  <si>
    <t>Pedra britada n. 2 (19 a 38 mm) posto pedreira/fornecedor, sem frete</t>
  </si>
  <si>
    <t xml:space="preserve"> 00004721/SINAPI </t>
  </si>
  <si>
    <t>Pedra britada n. 1 (9,5 a 19 mm) posto pedreira/fornecedor, sem frete</t>
  </si>
  <si>
    <t xml:space="preserve"> 7692 </t>
  </si>
  <si>
    <t>Lançamento de concreto simples fabricado na obra, inclusive adensamento e acabamento em peças da superestrutura</t>
  </si>
  <si>
    <t xml:space="preserve"> 125 </t>
  </si>
  <si>
    <t>Concreto simples fck= 15 MPA (b1/b2), fabricado na obra, sem lançamento e adensamento</t>
  </si>
  <si>
    <t xml:space="preserve"> 96 </t>
  </si>
  <si>
    <t>Concreto simples usinado fck=15mpa, bombeado, lançado e adensado em superestrura</t>
  </si>
  <si>
    <t xml:space="preserve"> 128 </t>
  </si>
  <si>
    <t>Lançamento de concreto usinado, bombeado, em peças armadas da superestrutura,inclusive colocação, adensamento e acabamento</t>
  </si>
  <si>
    <t xml:space="preserve"> 00044535/SINAPI </t>
  </si>
  <si>
    <t>Servico de bombeamento de concreto com consumo minimo de 40 m3, (disponibilizacao de bomba), sem o lancamento</t>
  </si>
  <si>
    <t xml:space="preserve"> 634 </t>
  </si>
  <si>
    <t>Concreto usinado bombeavel b0-b1 fck=15mpa</t>
  </si>
  <si>
    <t xml:space="preserve"> 00034492/SINAPI </t>
  </si>
  <si>
    <t>Concreto usinado bombeavel, classe de resistencia c20, com brita 0 e 1, slump= 100 +/- 20 mm, exclui servico de bombeamento (nbr 8953)</t>
  </si>
  <si>
    <t xml:space="preserve"> 88264 </t>
  </si>
  <si>
    <t>ELETRICISTA COM ENCARGOS COMPLEMENTARES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</si>
  <si>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</si>
  <si>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</si>
  <si>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</si>
  <si>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</si>
  <si>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2483 </t>
  </si>
  <si>
    <t>Enchimento de rasgos em alvenaria e concreto  para tubulação  diâm    1/2" a 1"</t>
  </si>
  <si>
    <t>Enchimento de Rasgos em Alvenaria ou Concreto</t>
  </si>
  <si>
    <t xml:space="preserve"> 00002692/SINAPI </t>
  </si>
  <si>
    <t>Desmoldante protetor para formas de madeira, de base oleosa emulsionada em agua</t>
  </si>
  <si>
    <t>l</t>
  </si>
  <si>
    <t xml:space="preserve"> 00004509/SINAPI </t>
  </si>
  <si>
    <t>Sarrafo *2,5 x 10* cm em pinus, mista ou equivalente da regiao - bruta</t>
  </si>
  <si>
    <t xml:space="preserve"> 00005067/SINAPI </t>
  </si>
  <si>
    <t>Prego de aco polido com cabeca 16 x 24 (2 1/4 x 12)</t>
  </si>
  <si>
    <t xml:space="preserve"> 00043130/SINAPI </t>
  </si>
  <si>
    <t>Arame galvanizado 12 bwg, d = 2,76 mm (0,048 kg/m) ou 14 bwg, d = 2,11 mm (0,026 kg/m)</t>
  </si>
  <si>
    <t xml:space="preserve"> 630 </t>
  </si>
  <si>
    <t>Compensado resinado 12mm - Madeirit ou similar</t>
  </si>
  <si>
    <t xml:space="preserve"> 3103302 </t>
  </si>
  <si>
    <t>E9066</t>
  </si>
  <si>
    <t>Grupo gerador - 14 kVA</t>
  </si>
  <si>
    <t>E9535</t>
  </si>
  <si>
    <t>Serra circular com bancada - D = 30 cm - 4 kW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</si>
  <si>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</si>
  <si>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</si>
  <si>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</si>
  <si>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</si>
  <si>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</si>
  <si>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</si>
  <si>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</si>
  <si>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</si>
  <si>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Tábua de pinho de terceira - E = 2,5 cm - Caminhão carroceria com capacidade de 15 t - 188 kW</t>
  </si>
  <si>
    <t xml:space="preserve"> 00001872/SINAPI </t>
  </si>
  <si>
    <t>Caixa de passagem, em pvc, de 4" x 2", para eletroduto flexivel corrugado</t>
  </si>
  <si>
    <t>Interruptor embutir 01 seção simples com placa</t>
  </si>
  <si>
    <t xml:space="preserve"> 145 </t>
  </si>
  <si>
    <t>Laje pré-fabricada comum para piso ou cobertura, inclusive escoramento em madeira e capeamento 4cm</t>
  </si>
  <si>
    <t>Estruturas Pre-Moldadas de Concreto</t>
  </si>
  <si>
    <t xml:space="preserve"> 00003744/SINAPI </t>
  </si>
  <si>
    <t>Laje pre-moldada convencional (lajotas + vigotas) para piso, unidirecional, sobrecarga de 200 kg/m2, vao ate 4,50 m (sem colocacao)</t>
  </si>
  <si>
    <t xml:space="preserve"> 00010567/SINAPI </t>
  </si>
  <si>
    <t>Tabua *2,5 x 23* cm em pinus, mista ou equivalente da regiao - bruta</t>
  </si>
  <si>
    <t xml:space="preserve"> 2658 </t>
  </si>
  <si>
    <t>Lastro de brita 3</t>
  </si>
  <si>
    <t>Lastros, Lajes e Berços</t>
  </si>
  <si>
    <t xml:space="preserve"> 00004722/SINAPI </t>
  </si>
  <si>
    <t>Pedra britada n. 3 (38 a 50 mm) posto pedreira/fornecedor, sem frete</t>
  </si>
  <si>
    <t xml:space="preserve"> 00006141/SINAPI </t>
  </si>
  <si>
    <t>Engate/rabicho flexivel plastico (pvc ou abs) branco 1/2" x 30 cm</t>
  </si>
  <si>
    <t xml:space="preserve"> 00006145/SINAPI </t>
  </si>
  <si>
    <t>Sifao plastico tipo copo para pia americana 1.1/2 x 1.1/2"</t>
  </si>
  <si>
    <t xml:space="preserve"> 00006153/SINAPI </t>
  </si>
  <si>
    <t>Valvula em plastico branco para tanque ou lavatorio 1 ", sem unho e sem ladrao</t>
  </si>
  <si>
    <t xml:space="preserve"> 00010425/SINAPI </t>
  </si>
  <si>
    <t>Lavatorio de louca branca, suspenso (sem coluna), dimensoes *40 x 30* cm</t>
  </si>
  <si>
    <t xml:space="preserve"> 2261 </t>
  </si>
  <si>
    <t>Torneira plástica para lavatório 1/2", HERC 1195 ou similar</t>
  </si>
  <si>
    <t xml:space="preserve"> 981 </t>
  </si>
  <si>
    <t>Fita veda rosca 18mm</t>
  </si>
  <si>
    <t xml:space="preserve"> 982 </t>
  </si>
  <si>
    <t>Fixação p/ lavatório - parafusos (deca - ref: sp-7 ou similar)</t>
  </si>
  <si>
    <t>cj</t>
  </si>
  <si>
    <t xml:space="preserve"> 202 </t>
  </si>
  <si>
    <t>Madeiramento em massaranduba/madeira de lei, peça serrada 5cm x 11cm com abertura de encaixes</t>
  </si>
  <si>
    <t xml:space="preserve"> 1567 </t>
  </si>
  <si>
    <t>Madeira massaranduba serrada (peça) 5cm x 11cm (0,0055 m³/m)</t>
  </si>
  <si>
    <t xml:space="preserve"> 4413995 </t>
  </si>
  <si>
    <t xml:space="preserve"> 00000013/SINAPI </t>
  </si>
  <si>
    <t>Estopa</t>
  </si>
  <si>
    <t xml:space="preserve"> 00003520/SINAPI </t>
  </si>
  <si>
    <t>Joelho pvc, soldavel, pb, 90 graus, dn 100 mm, para esgoto predial</t>
  </si>
  <si>
    <t xml:space="preserve"> 00009836/SINAPI </t>
  </si>
  <si>
    <t>Tubo pvc serie normal, dn 100 mm, para esgoto predial (nbr 5688)</t>
  </si>
  <si>
    <t xml:space="preserve"> 00010908/SINAPI </t>
  </si>
  <si>
    <t>Juncao de reducao invertida, pvc soldavel, 100 x 50 mm, serie normal para esgoto predial</t>
  </si>
  <si>
    <t xml:space="preserve"> 138 </t>
  </si>
  <si>
    <t>Adesivo pvc em frasco de 850 gramas</t>
  </si>
  <si>
    <t xml:space="preserve"> 00000939/SINAPI </t>
  </si>
  <si>
    <t>Fio de cobre, solido, classe 1, isolacao em pvc/a, antichama bwf-b, 450/750v,secao nominal 2,5 mm2</t>
  </si>
  <si>
    <t xml:space="preserve"> 00002688/SINAPI </t>
  </si>
  <si>
    <t>Eletroduto pvc flexivel corrugado, cor amarela, de 25 mm</t>
  </si>
  <si>
    <t xml:space="preserve"> 00012001/SINAPI </t>
  </si>
  <si>
    <t>Caixa octogonal de fundo movel, em pvc, de 4" x 4", para eletroduto flexivel corrugado</t>
  </si>
  <si>
    <t xml:space="preserve"> 00020111/SINAPI </t>
  </si>
  <si>
    <t>Fita isolante adesiva antichama, uso ate 750 v, em rolo de 19 mm x 20 m</t>
  </si>
  <si>
    <t xml:space="preserve"> 00002674/SINAPI </t>
  </si>
  <si>
    <t>Eletroduto de pvc rigido roscavel de 3/4 ", sem luva</t>
  </si>
  <si>
    <t xml:space="preserve"> 9096 </t>
  </si>
  <si>
    <t xml:space="preserve"> 00003767/SINAPI </t>
  </si>
  <si>
    <t>Lixa em folha para parede ou madeira, numero 120, cor vermelha</t>
  </si>
  <si>
    <t xml:space="preserve"> 00009868/SINAPI </t>
  </si>
  <si>
    <t>Tubo pvc, soldavel, de 25 mm, agua fria (nbr-5648)</t>
  </si>
  <si>
    <t xml:space="preserve"> 2036 </t>
  </si>
  <si>
    <t>Solucao limpadora pvc</t>
  </si>
  <si>
    <t xml:space="preserve"> 295 </t>
  </si>
  <si>
    <t>Abraçadeira tipo U, d=26mm (3/4") c/ fixações,  p/ tubo galvanizado</t>
  </si>
  <si>
    <t xml:space="preserve"> 00006016/SINAPI </t>
  </si>
  <si>
    <t>Registro gaveta bruto em latao forjado, bitola 3/4"</t>
  </si>
  <si>
    <t xml:space="preserve"> 4816010 </t>
  </si>
  <si>
    <t>E9672</t>
  </si>
  <si>
    <t>Caminhão basculante para rocha com capacidade de 12 m³ - 210 kW</t>
  </si>
  <si>
    <t>E9540</t>
  </si>
  <si>
    <t>Trator sobre esteiras com lâmina - 127 kW</t>
  </si>
  <si>
    <t>M2138</t>
  </si>
  <si>
    <t>Nonel de coluna - C = 12,0 m</t>
  </si>
  <si>
    <t xml:space="preserve"> 545 </t>
  </si>
  <si>
    <t>Cascalhinho ou pedrisco (brita 0), com frete</t>
  </si>
  <si>
    <t xml:space="preserve"> 88324 </t>
  </si>
  <si>
    <t>TRATORISTA COM ENCARGOS COMPLEMENTARES</t>
  </si>
  <si>
    <t xml:space="preserve"> 89029 </t>
  </si>
  <si>
    <t>TRATOR DE ESTEIRAS, POTÊNCIA 100 HP, PESO OPERACIONAL 9,4 T, COM LÂMINA 2,19 M3 - DEPRECIAÇÃO. AF_06/2014</t>
  </si>
  <si>
    <t xml:space="preserve"> 89030 </t>
  </si>
  <si>
    <t>TRATOR DE ESTEIRAS, POTÊNCIA 100 HP, PESO OPERACIONAL 9,4 T, COM LÂMINA 2,19 M3 - JUROS. AF_06/2014</t>
  </si>
  <si>
    <t xml:space="preserve"> 53817 </t>
  </si>
  <si>
    <t>TRATOR DE ESTEIRAS, POTÊNCIA 100 HP, PESO OPERACIONAL 9,4 T, COM LÂMINA 2,19 M3 - MATERIAIS NA OPERAÇÃO. AF_06/2014</t>
  </si>
  <si>
    <t xml:space="preserve"> 5724 </t>
  </si>
  <si>
    <t>TRATOR DE ESTEIRAS, POTÊNCIA 100 HP, PESO OPERACIONAL 9,4 T, COM LÂMINA 2,19 M3 - MANUTENÇÃO. AF_06/2014</t>
  </si>
  <si>
    <t xml:space="preserve"> 00007622 </t>
  </si>
  <si>
    <t>TRATOR DE ESTEIRAS, POTENCIA DE 100 HP, PESO OPERACIONAL DE 9,4 T, COM LAMINA COM CAPACIDADE DE 2,19 M3</t>
  </si>
  <si>
    <t xml:space="preserve"> 00001607/SINAPI </t>
  </si>
  <si>
    <t>Conjunto arruelas de vedacao 5/16" para telha fibrocimento (uma arruela metalica e uma arruela pvc - conicas)</t>
  </si>
  <si>
    <t xml:space="preserve"> 00004299/SINAPI </t>
  </si>
  <si>
    <t>Parafuso zincado rosca soberba, cabeca sextavada, 5/16" x 110 mm, para fixacao de telha em madeira</t>
  </si>
  <si>
    <t xml:space="preserve"> 2193 </t>
  </si>
  <si>
    <t>Telha fibrocimento ondulada, dim: 2,44 x 0,50m, esp=4 mm, s/ acessorios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</si>
  <si>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</si>
  <si>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</si>
  <si>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</si>
  <si>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</si>
  <si>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</si>
  <si>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</si>
  <si>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</si>
  <si>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</si>
  <si>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</si>
  <si>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</si>
  <si>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</si>
  <si>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</si>
  <si>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 xml:space="preserve"> 00000301/SINAPI </t>
  </si>
  <si>
    <t>Anel borracha para tubo esgoto predial, dn 100 mm (nbr 5688)</t>
  </si>
  <si>
    <t xml:space="preserve"> 1703 </t>
  </si>
  <si>
    <t>Pasta lubrificante p/  pvc je</t>
  </si>
  <si>
    <t xml:space="preserve"> 00009856/SINAPI </t>
  </si>
  <si>
    <t>Tubo pvc, roscavel, 1/2", agua fria predial</t>
  </si>
  <si>
    <t xml:space="preserve"> 00001030/SINAPI </t>
  </si>
  <si>
    <t>Caixa de descarga plastica para bacia / vaso sanitario, externa, capacidade 9litros, puxador fio de nylon, nao incluso cano, bolsa, engate</t>
  </si>
  <si>
    <t xml:space="preserve"> 00006138/SINAPI </t>
  </si>
  <si>
    <t>Anel de vedacao, pvc flexivel, 100 mm, para saida de bacia / vaso sanitario</t>
  </si>
  <si>
    <t xml:space="preserve"> 00010420/SINAPI </t>
  </si>
  <si>
    <t>Bacia sanitaria (vaso) convencional, de louca branca, sifao aparente, saida vertical (sem assento)</t>
  </si>
  <si>
    <t xml:space="preserve"> 230 </t>
  </si>
  <si>
    <t>Assento para vaso sanitário, plastico, universal, branco, padrão popular</t>
  </si>
  <si>
    <t xml:space="preserve"> 2306 </t>
  </si>
  <si>
    <t>Tubo descida pvc 1 1/ 4", completo, p/ caixa descarga  (akros ou similar)</t>
  </si>
  <si>
    <t xml:space="preserve"> 669 </t>
  </si>
  <si>
    <t>Fixação para vaso sanitário, DECA SP13 ou similar</t>
  </si>
  <si>
    <t>5914359
0,000
R$ 1,02</t>
  </si>
  <si>
    <t>5914374
0,000
R$ 0,82</t>
  </si>
  <si>
    <t>5914389
0,000
R$ 0,67</t>
  </si>
  <si>
    <t>5914449
0,000
R$ 0,90</t>
  </si>
  <si>
    <t>5914464
0,000
R$ 0,72</t>
  </si>
  <si>
    <t>5914479
0,000
R$ 0,59</t>
  </si>
  <si>
    <t xml:space="preserve"> 88267 </t>
  </si>
  <si>
    <t>ENCANADOR OU BOMBEIRO HIDRÁULICO COM ENCARGOS COMPLEMENTARES</t>
  </si>
  <si>
    <t xml:space="preserve"> 95335 </t>
  </si>
  <si>
    <t>CURSO DE CAPACITAÇÃO PARA ENCANADOR OU BOMBEIRO HIDRÁULICO (ENCARGOS COMPLEMENTARES) - HORISTA</t>
  </si>
  <si>
    <t xml:space="preserve"> 00043461 </t>
  </si>
  <si>
    <t>FERRAMENTAS - FAMILIA ENCANADOR - HORISTA (ENCARGOS COMPLEMENTARES - COLETADO CAIXA)</t>
  </si>
  <si>
    <t xml:space="preserve"> 00043485 </t>
  </si>
  <si>
    <t>EPI - FAMILIA ENCANADOR - HORISTA (ENCARGOS COMPLEMENTARES - COLETADO CAIXA)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</si>
</sst>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_)"/>
    <numFmt numFmtId="165" formatCode="0.000000"/>
    <numFmt numFmtId="166" formatCode="#,##0.00\ %"/>
    <numFmt numFmtId="167" formatCode="#,##0.0000000"/>
    <numFmt numFmtId="168" formatCode="#,##0.0000"/>
  </numFmts>
  <fonts count="4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1"/>
      <name val="Arial"/>
      <family val="1"/>
    </font>
    <font>
      <sz val="12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Calibri"/>
      <family val="2"/>
      <scheme val="minor"/>
    </font>
    <font>
      <b/>
      <sz val="10"/>
      <name val="Calibri"/>
      <family val="1"/>
    </font>
    <font>
      <sz val="8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9"/>
      <color theme="0" tint="-0.249977111117893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name val="Calibri"/>
      <family val="2"/>
    </font>
    <font>
      <b/>
      <sz val="9"/>
      <name val="Calibri"/>
      <family val="1"/>
    </font>
    <font>
      <b/>
      <sz val="8.5"/>
      <name val="Calibri"/>
      <family val="2"/>
    </font>
    <font>
      <b/>
      <sz val="8.5"/>
      <name val="Calibri"/>
      <family val="1"/>
    </font>
    <font>
      <b/>
      <sz val="10"/>
      <name val="Calibri"/>
      <family val="2"/>
    </font>
    <font>
      <sz val="9"/>
      <name val="Calibri"/>
      <family val="2"/>
    </font>
    <font>
      <sz val="9"/>
      <name val="Calibri"/>
      <family val="1"/>
    </font>
    <font>
      <sz val="9"/>
      <color rgb="FF000000"/>
      <name val="Calibri"/>
      <family val="2"/>
    </font>
    <font>
      <b/>
      <i/>
      <sz val="10"/>
      <name val="Calibri"/>
      <family val="2"/>
    </font>
    <font>
      <b/>
      <i/>
      <sz val="10"/>
      <name val="Calibri"/>
      <family val="1"/>
    </font>
    <font>
      <b/>
      <sz val="9"/>
      <color rgb="FF000000"/>
      <name val="Calibri"/>
      <family val="2"/>
    </font>
    <font>
      <b/>
      <sz val="11"/>
      <name val="Calibri"/>
      <family val="2"/>
    </font>
    <font>
      <b/>
      <sz val="11"/>
      <name val="Calibri"/>
      <family val="1"/>
    </font>
    <font>
      <b/>
      <sz val="11"/>
      <color rgb="FF000000"/>
      <name val="Calibri"/>
      <family val="2"/>
    </font>
    <font>
      <sz val="10"/>
      <name val="Calibri"/>
      <family val="2"/>
    </font>
    <font>
      <sz val="10"/>
      <name val="Calibri"/>
      <family val="1"/>
    </font>
  </fonts>
  <fills count="1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D9E0F1"/>
      </patternFill>
    </fill>
    <fill>
      <patternFill patternType="solid">
        <fgColor rgb="FFD9D9D9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ck">
        <color rgb="FF000000"/>
      </top>
      <bottom/>
      <diagonal/>
    </border>
  </borders>
  <cellStyleXfs count="15">
    <xf numFmtId="0" fontId="0" fillId="0" borderId="0"/>
    <xf numFmtId="0" fontId="2" fillId="0" borderId="0"/>
    <xf numFmtId="0" fontId="3" fillId="0" borderId="0"/>
    <xf numFmtId="0" fontId="3" fillId="0" borderId="0"/>
    <xf numFmtId="165" fontId="3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/>
    <xf numFmtId="0" fontId="14" fillId="0" borderId="0"/>
    <xf numFmtId="0" fontId="2" fillId="0" borderId="0"/>
    <xf numFmtId="0" fontId="16" fillId="0" borderId="0"/>
    <xf numFmtId="9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" fillId="0" borderId="0"/>
    <xf numFmtId="9" fontId="27" fillId="0" borderId="0" applyFont="0" applyFill="0" applyBorder="0" applyAlignment="0" applyProtection="0"/>
  </cellStyleXfs>
  <cellXfs count="196">
    <xf numFmtId="0" fontId="0" fillId="0" borderId="0" xfId="0"/>
    <xf numFmtId="0" fontId="1" fillId="2" borderId="0" xfId="0" applyFont="1" applyFill="1" applyAlignment="1">
      <alignment vertical="center"/>
    </xf>
    <xf numFmtId="164" fontId="4" fillId="2" borderId="0" xfId="2" applyNumberFormat="1" applyFont="1" applyFill="1"/>
    <xf numFmtId="164" fontId="4" fillId="2" borderId="0" xfId="3" applyNumberFormat="1" applyFont="1" applyFill="1"/>
    <xf numFmtId="164" fontId="4" fillId="2" borderId="0" xfId="4" applyNumberFormat="1" applyFont="1" applyFill="1"/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0" xfId="1" applyFill="1" applyAlignment="1">
      <alignment horizontal="left" vertical="top"/>
    </xf>
    <xf numFmtId="0" fontId="2" fillId="2" borderId="0" xfId="1" applyFill="1" applyAlignment="1">
      <alignment horizontal="left" wrapText="1"/>
    </xf>
    <xf numFmtId="0" fontId="4" fillId="2" borderId="0" xfId="1" applyFont="1" applyFill="1" applyAlignment="1">
      <alignment horizontal="center" vertical="top" wrapText="1"/>
    </xf>
    <xf numFmtId="0" fontId="2" fillId="2" borderId="0" xfId="1" applyFill="1" applyAlignment="1">
      <alignment horizontal="left" vertical="top" wrapText="1"/>
    </xf>
    <xf numFmtId="10" fontId="6" fillId="2" borderId="0" xfId="1" applyNumberFormat="1" applyFont="1" applyFill="1" applyAlignment="1">
      <alignment horizontal="center" vertical="top" shrinkToFit="1"/>
    </xf>
    <xf numFmtId="0" fontId="4" fillId="3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left" vertical="top" wrapText="1" indent="2"/>
    </xf>
    <xf numFmtId="10" fontId="2" fillId="2" borderId="0" xfId="1" applyNumberFormat="1" applyFill="1" applyAlignment="1">
      <alignment horizontal="left" vertical="top"/>
    </xf>
    <xf numFmtId="4" fontId="2" fillId="2" borderId="0" xfId="1" applyNumberFormat="1" applyFill="1" applyAlignment="1">
      <alignment horizontal="left" vertical="top"/>
    </xf>
    <xf numFmtId="10" fontId="9" fillId="3" borderId="1" xfId="1" applyNumberFormat="1" applyFont="1" applyFill="1" applyBorder="1" applyAlignment="1">
      <alignment horizontal="center" vertical="top" shrinkToFit="1"/>
    </xf>
    <xf numFmtId="4" fontId="9" fillId="3" borderId="1" xfId="1" applyNumberFormat="1" applyFont="1" applyFill="1" applyBorder="1" applyAlignment="1">
      <alignment horizontal="center" vertical="top" shrinkToFit="1"/>
    </xf>
    <xf numFmtId="4" fontId="8" fillId="3" borderId="1" xfId="1" applyNumberFormat="1" applyFont="1" applyFill="1" applyBorder="1" applyAlignment="1">
      <alignment horizontal="center" vertical="top" wrapText="1"/>
    </xf>
    <xf numFmtId="44" fontId="2" fillId="2" borderId="0" xfId="1" applyNumberFormat="1" applyFill="1" applyAlignment="1">
      <alignment horizontal="left" vertical="top"/>
    </xf>
    <xf numFmtId="0" fontId="2" fillId="2" borderId="0" xfId="9" applyFill="1" applyAlignment="1">
      <alignment horizontal="left" vertical="top"/>
    </xf>
    <xf numFmtId="0" fontId="2" fillId="2" borderId="0" xfId="9" applyFill="1" applyAlignment="1">
      <alignment horizontal="center" vertical="top"/>
    </xf>
    <xf numFmtId="0" fontId="17" fillId="2" borderId="0" xfId="10" applyFont="1" applyFill="1" applyAlignment="1">
      <alignment vertical="center"/>
    </xf>
    <xf numFmtId="0" fontId="15" fillId="2" borderId="0" xfId="9" applyFont="1" applyFill="1" applyAlignment="1">
      <alignment vertical="center"/>
    </xf>
    <xf numFmtId="0" fontId="7" fillId="2" borderId="0" xfId="9" applyFont="1" applyFill="1" applyAlignment="1">
      <alignment vertical="center"/>
    </xf>
    <xf numFmtId="0" fontId="11" fillId="2" borderId="0" xfId="9" applyFont="1" applyFill="1" applyAlignment="1">
      <alignment horizontal="center" vertical="top"/>
    </xf>
    <xf numFmtId="0" fontId="11" fillId="2" borderId="0" xfId="9" applyFont="1" applyFill="1" applyAlignment="1">
      <alignment horizontal="left" vertical="top"/>
    </xf>
    <xf numFmtId="10" fontId="18" fillId="4" borderId="6" xfId="9" applyNumberFormat="1" applyFont="1" applyFill="1" applyBorder="1" applyAlignment="1">
      <alignment horizontal="center" vertical="top"/>
    </xf>
    <xf numFmtId="10" fontId="18" fillId="4" borderId="5" xfId="9" applyNumberFormat="1" applyFont="1" applyFill="1" applyBorder="1" applyAlignment="1">
      <alignment horizontal="center" vertical="top"/>
    </xf>
    <xf numFmtId="10" fontId="18" fillId="2" borderId="4" xfId="11" applyNumberFormat="1" applyFont="1" applyFill="1" applyBorder="1" applyAlignment="1">
      <alignment horizontal="center" vertical="top"/>
    </xf>
    <xf numFmtId="10" fontId="18" fillId="2" borderId="1" xfId="11" applyNumberFormat="1" applyFont="1" applyFill="1" applyBorder="1" applyAlignment="1">
      <alignment horizontal="center" vertical="top"/>
    </xf>
    <xf numFmtId="0" fontId="18" fillId="2" borderId="1" xfId="9" applyFont="1" applyFill="1" applyBorder="1" applyAlignment="1">
      <alignment horizontal="center" vertical="top"/>
    </xf>
    <xf numFmtId="0" fontId="18" fillId="2" borderId="3" xfId="9" applyFont="1" applyFill="1" applyBorder="1" applyAlignment="1">
      <alignment horizontal="left" vertical="top"/>
    </xf>
    <xf numFmtId="10" fontId="11" fillId="2" borderId="4" xfId="11" applyNumberFormat="1" applyFont="1" applyFill="1" applyBorder="1" applyAlignment="1">
      <alignment horizontal="center" vertical="center"/>
    </xf>
    <xf numFmtId="10" fontId="11" fillId="2" borderId="1" xfId="11" applyNumberFormat="1" applyFont="1" applyFill="1" applyBorder="1" applyAlignment="1">
      <alignment horizontal="center" vertical="center"/>
    </xf>
    <xf numFmtId="0" fontId="11" fillId="2" borderId="1" xfId="9" applyFont="1" applyFill="1" applyBorder="1" applyAlignment="1">
      <alignment horizontal="left" vertical="top" wrapText="1"/>
    </xf>
    <xf numFmtId="0" fontId="11" fillId="2" borderId="3" xfId="9" applyFont="1" applyFill="1" applyBorder="1" applyAlignment="1">
      <alignment horizontal="left" vertical="top"/>
    </xf>
    <xf numFmtId="10" fontId="11" fillId="2" borderId="4" xfId="11" applyNumberFormat="1" applyFont="1" applyFill="1" applyBorder="1" applyAlignment="1">
      <alignment horizontal="center" vertical="top"/>
    </xf>
    <xf numFmtId="10" fontId="11" fillId="2" borderId="1" xfId="11" applyNumberFormat="1" applyFont="1" applyFill="1" applyBorder="1" applyAlignment="1">
      <alignment horizontal="center" vertical="top"/>
    </xf>
    <xf numFmtId="0" fontId="11" fillId="2" borderId="1" xfId="9" applyFont="1" applyFill="1" applyBorder="1" applyAlignment="1">
      <alignment horizontal="left" vertical="top"/>
    </xf>
    <xf numFmtId="0" fontId="11" fillId="2" borderId="17" xfId="9" applyFont="1" applyFill="1" applyBorder="1" applyAlignment="1">
      <alignment horizontal="center" vertical="top"/>
    </xf>
    <xf numFmtId="0" fontId="11" fillId="2" borderId="18" xfId="9" applyFont="1" applyFill="1" applyBorder="1" applyAlignment="1">
      <alignment horizontal="center" vertical="top"/>
    </xf>
    <xf numFmtId="0" fontId="11" fillId="2" borderId="8" xfId="9" applyFont="1" applyFill="1" applyBorder="1" applyAlignment="1">
      <alignment horizontal="center" vertical="top"/>
    </xf>
    <xf numFmtId="0" fontId="11" fillId="2" borderId="7" xfId="9" applyFont="1" applyFill="1" applyBorder="1" applyAlignment="1">
      <alignment horizontal="center" vertical="top"/>
    </xf>
    <xf numFmtId="0" fontId="19" fillId="2" borderId="0" xfId="9" applyFont="1" applyFill="1" applyAlignment="1">
      <alignment vertical="top" wrapText="1"/>
    </xf>
    <xf numFmtId="0" fontId="21" fillId="6" borderId="0" xfId="0" applyFont="1" applyFill="1" applyAlignment="1">
      <alignment horizontal="left" vertical="top" wrapText="1"/>
    </xf>
    <xf numFmtId="0" fontId="22" fillId="6" borderId="0" xfId="0" applyFont="1" applyFill="1" applyAlignment="1">
      <alignment horizontal="left" vertical="top" wrapText="1"/>
    </xf>
    <xf numFmtId="0" fontId="21" fillId="6" borderId="19" xfId="0" applyFont="1" applyFill="1" applyBorder="1" applyAlignment="1">
      <alignment horizontal="left" vertical="top" wrapText="1"/>
    </xf>
    <xf numFmtId="0" fontId="21" fillId="6" borderId="19" xfId="0" applyFont="1" applyFill="1" applyBorder="1" applyAlignment="1">
      <alignment horizontal="right" vertical="top" wrapText="1"/>
    </xf>
    <xf numFmtId="0" fontId="21" fillId="6" borderId="19" xfId="0" applyFont="1" applyFill="1" applyBorder="1" applyAlignment="1">
      <alignment horizontal="center" vertical="top" wrapText="1"/>
    </xf>
    <xf numFmtId="0" fontId="23" fillId="7" borderId="19" xfId="0" applyFont="1" applyFill="1" applyBorder="1" applyAlignment="1">
      <alignment horizontal="left" vertical="top" wrapText="1"/>
    </xf>
    <xf numFmtId="0" fontId="23" fillId="7" borderId="19" xfId="0" applyFont="1" applyFill="1" applyBorder="1" applyAlignment="1">
      <alignment horizontal="right" vertical="top" wrapText="1"/>
    </xf>
    <xf numFmtId="4" fontId="23" fillId="7" borderId="19" xfId="0" applyNumberFormat="1" applyFont="1" applyFill="1" applyBorder="1" applyAlignment="1">
      <alignment horizontal="right" vertical="top" wrapText="1"/>
    </xf>
    <xf numFmtId="166" fontId="23" fillId="7" borderId="19" xfId="0" applyNumberFormat="1" applyFont="1" applyFill="1" applyBorder="1" applyAlignment="1">
      <alignment horizontal="right" vertical="top" wrapText="1"/>
    </xf>
    <xf numFmtId="0" fontId="24" fillId="8" borderId="19" xfId="0" applyFont="1" applyFill="1" applyBorder="1" applyAlignment="1">
      <alignment horizontal="left" vertical="top" wrapText="1"/>
    </xf>
    <xf numFmtId="0" fontId="24" fillId="8" borderId="19" xfId="0" applyFont="1" applyFill="1" applyBorder="1" applyAlignment="1">
      <alignment horizontal="right" vertical="top" wrapText="1"/>
    </xf>
    <xf numFmtId="0" fontId="24" fillId="8" borderId="19" xfId="0" applyFont="1" applyFill="1" applyBorder="1" applyAlignment="1">
      <alignment horizontal="center" vertical="top" wrapText="1"/>
    </xf>
    <xf numFmtId="4" fontId="24" fillId="8" borderId="19" xfId="0" applyNumberFormat="1" applyFont="1" applyFill="1" applyBorder="1" applyAlignment="1">
      <alignment horizontal="right" vertical="top" wrapText="1"/>
    </xf>
    <xf numFmtId="166" fontId="24" fillId="8" borderId="19" xfId="0" applyNumberFormat="1" applyFont="1" applyFill="1" applyBorder="1" applyAlignment="1">
      <alignment horizontal="right" vertical="top" wrapText="1"/>
    </xf>
    <xf numFmtId="0" fontId="25" fillId="6" borderId="0" xfId="0" applyFont="1" applyFill="1" applyAlignment="1">
      <alignment horizontal="center" vertical="top" wrapText="1"/>
    </xf>
    <xf numFmtId="0" fontId="22" fillId="6" borderId="0" xfId="0" applyFont="1" applyFill="1" applyAlignment="1">
      <alignment horizontal="right" vertical="top" wrapText="1"/>
    </xf>
    <xf numFmtId="0" fontId="25" fillId="6" borderId="0" xfId="0" applyFont="1" applyFill="1" applyAlignment="1">
      <alignment horizontal="left" vertical="top" wrapText="1"/>
    </xf>
    <xf numFmtId="10" fontId="8" fillId="2" borderId="7" xfId="5" applyNumberFormat="1" applyFont="1" applyFill="1" applyBorder="1" applyAlignment="1">
      <alignment horizontal="center" vertical="top" wrapText="1"/>
    </xf>
    <xf numFmtId="10" fontId="12" fillId="2" borderId="7" xfId="1" applyNumberFormat="1" applyFont="1" applyFill="1" applyBorder="1" applyAlignment="1">
      <alignment horizontal="center" vertical="top" wrapText="1"/>
    </xf>
    <xf numFmtId="4" fontId="9" fillId="2" borderId="18" xfId="1" applyNumberFormat="1" applyFont="1" applyFill="1" applyBorder="1" applyAlignment="1">
      <alignment horizontal="center" vertical="top" wrapText="1"/>
    </xf>
    <xf numFmtId="4" fontId="13" fillId="2" borderId="18" xfId="1" applyNumberFormat="1" applyFont="1" applyFill="1" applyBorder="1" applyAlignment="1">
      <alignment horizontal="center" vertical="top" wrapText="1"/>
    </xf>
    <xf numFmtId="0" fontId="4" fillId="3" borderId="9" xfId="1" applyFont="1" applyFill="1" applyBorder="1" applyAlignment="1">
      <alignment vertical="top"/>
    </xf>
    <xf numFmtId="0" fontId="4" fillId="3" borderId="10" xfId="1" applyFont="1" applyFill="1" applyBorder="1" applyAlignment="1">
      <alignment vertical="top"/>
    </xf>
    <xf numFmtId="0" fontId="4" fillId="3" borderId="15" xfId="1" applyFont="1" applyFill="1" applyBorder="1" applyAlignment="1">
      <alignment vertical="top"/>
    </xf>
    <xf numFmtId="4" fontId="8" fillId="3" borderId="15" xfId="1" applyNumberFormat="1" applyFont="1" applyFill="1" applyBorder="1" applyAlignment="1">
      <alignment horizontal="center" vertical="top"/>
    </xf>
    <xf numFmtId="4" fontId="26" fillId="3" borderId="15" xfId="1" applyNumberFormat="1" applyFont="1" applyFill="1" applyBorder="1" applyAlignment="1">
      <alignment horizontal="center" vertical="top"/>
    </xf>
    <xf numFmtId="0" fontId="4" fillId="3" borderId="1" xfId="1" applyFont="1" applyFill="1" applyBorder="1" applyAlignment="1">
      <alignment horizontal="left" vertical="top" wrapText="1"/>
    </xf>
    <xf numFmtId="0" fontId="4" fillId="2" borderId="0" xfId="1" applyFont="1" applyFill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43" fontId="1" fillId="2" borderId="0" xfId="12" applyFont="1" applyFill="1" applyAlignment="1">
      <alignment horizontal="center" vertical="center"/>
    </xf>
    <xf numFmtId="0" fontId="21" fillId="6" borderId="0" xfId="0" applyFont="1" applyFill="1" applyAlignment="1">
      <alignment horizontal="center" vertical="top" wrapText="1"/>
    </xf>
    <xf numFmtId="0" fontId="22" fillId="6" borderId="0" xfId="0" applyFont="1" applyFill="1" applyAlignment="1">
      <alignment horizontal="center" vertical="top" wrapText="1"/>
    </xf>
    <xf numFmtId="0" fontId="4" fillId="2" borderId="2" xfId="1" applyFont="1" applyFill="1" applyBorder="1" applyAlignment="1">
      <alignment vertical="top" wrapText="1"/>
    </xf>
    <xf numFmtId="0" fontId="2" fillId="0" borderId="0" xfId="13" applyAlignment="1">
      <alignment horizontal="left" vertical="top" wrapText="1"/>
    </xf>
    <xf numFmtId="0" fontId="2" fillId="0" borderId="0" xfId="13" applyAlignment="1">
      <alignment horizontal="left" vertical="top"/>
    </xf>
    <xf numFmtId="0" fontId="2" fillId="0" borderId="0" xfId="13" applyAlignment="1">
      <alignment horizontal="left" wrapText="1"/>
    </xf>
    <xf numFmtId="10" fontId="36" fillId="0" borderId="29" xfId="13" applyNumberFormat="1" applyFont="1" applyBorder="1" applyAlignment="1">
      <alignment horizontal="center" vertical="top" shrinkToFit="1"/>
    </xf>
    <xf numFmtId="10" fontId="36" fillId="0" borderId="30" xfId="13" applyNumberFormat="1" applyFont="1" applyBorder="1" applyAlignment="1">
      <alignment horizontal="center" vertical="top" shrinkToFit="1"/>
    </xf>
    <xf numFmtId="0" fontId="37" fillId="0" borderId="0" xfId="13" applyFont="1" applyAlignment="1">
      <alignment vertical="center" wrapText="1"/>
    </xf>
    <xf numFmtId="0" fontId="29" fillId="10" borderId="31" xfId="13" applyFont="1" applyFill="1" applyBorder="1" applyAlignment="1">
      <alignment horizontal="center" vertical="top" wrapText="1"/>
    </xf>
    <xf numFmtId="0" fontId="2" fillId="10" borderId="31" xfId="13" applyFill="1" applyBorder="1" applyAlignment="1">
      <alignment horizontal="center" vertical="top" wrapText="1"/>
    </xf>
    <xf numFmtId="0" fontId="2" fillId="0" borderId="0" xfId="13" applyAlignment="1">
      <alignment horizontal="left" vertical="center" wrapText="1"/>
    </xf>
    <xf numFmtId="1" fontId="39" fillId="0" borderId="29" xfId="13" applyNumberFormat="1" applyFont="1" applyBorder="1" applyAlignment="1">
      <alignment horizontal="center" vertical="top" shrinkToFit="1"/>
    </xf>
    <xf numFmtId="0" fontId="29" fillId="0" borderId="29" xfId="13" applyFont="1" applyBorder="1" applyAlignment="1">
      <alignment horizontal="left" vertical="top" wrapText="1"/>
    </xf>
    <xf numFmtId="10" fontId="39" fillId="0" borderId="29" xfId="13" applyNumberFormat="1" applyFont="1" applyBorder="1" applyAlignment="1">
      <alignment horizontal="center" vertical="top" shrinkToFit="1"/>
    </xf>
    <xf numFmtId="1" fontId="39" fillId="0" borderId="32" xfId="13" applyNumberFormat="1" applyFont="1" applyBorder="1" applyAlignment="1">
      <alignment horizontal="center" vertical="top" shrinkToFit="1"/>
    </xf>
    <xf numFmtId="0" fontId="29" fillId="0" borderId="32" xfId="13" applyFont="1" applyBorder="1" applyAlignment="1">
      <alignment horizontal="left" vertical="top" wrapText="1"/>
    </xf>
    <xf numFmtId="10" fontId="39" fillId="0" borderId="32" xfId="13" applyNumberFormat="1" applyFont="1" applyBorder="1" applyAlignment="1">
      <alignment horizontal="center" vertical="top" shrinkToFit="1"/>
    </xf>
    <xf numFmtId="0" fontId="34" fillId="0" borderId="32" xfId="13" applyFont="1" applyBorder="1" applyAlignment="1">
      <alignment horizontal="left" vertical="top" wrapText="1"/>
    </xf>
    <xf numFmtId="10" fontId="36" fillId="0" borderId="32" xfId="13" applyNumberFormat="1" applyFont="1" applyBorder="1" applyAlignment="1">
      <alignment horizontal="center" vertical="top" shrinkToFit="1"/>
    </xf>
    <xf numFmtId="0" fontId="34" fillId="0" borderId="30" xfId="13" applyFont="1" applyBorder="1" applyAlignment="1">
      <alignment horizontal="center" vertical="top" wrapText="1"/>
    </xf>
    <xf numFmtId="0" fontId="34" fillId="0" borderId="30" xfId="13" applyFont="1" applyBorder="1" applyAlignment="1">
      <alignment horizontal="left" vertical="top" wrapText="1"/>
    </xf>
    <xf numFmtId="10" fontId="42" fillId="10" borderId="31" xfId="13" applyNumberFormat="1" applyFont="1" applyFill="1" applyBorder="1" applyAlignment="1">
      <alignment horizontal="center" vertical="top" shrinkToFit="1"/>
    </xf>
    <xf numFmtId="0" fontId="30" fillId="0" borderId="32" xfId="13" applyFont="1" applyBorder="1" applyAlignment="1">
      <alignment horizontal="left" vertical="top" wrapText="1"/>
    </xf>
    <xf numFmtId="0" fontId="35" fillId="0" borderId="32" xfId="13" applyFont="1" applyBorder="1" applyAlignment="1">
      <alignment horizontal="center" vertical="top" wrapText="1"/>
    </xf>
    <xf numFmtId="4" fontId="1" fillId="2" borderId="0" xfId="0" applyNumberFormat="1" applyFont="1" applyFill="1" applyAlignment="1">
      <alignment vertical="center"/>
    </xf>
    <xf numFmtId="10" fontId="1" fillId="2" borderId="0" xfId="14" applyNumberFormat="1" applyFont="1" applyFill="1" applyAlignment="1">
      <alignment vertical="center"/>
    </xf>
    <xf numFmtId="0" fontId="21" fillId="6" borderId="0" xfId="8" applyFont="1" applyFill="1" applyAlignment="1">
      <alignment horizontal="left" vertical="top" wrapText="1"/>
    </xf>
    <xf numFmtId="0" fontId="14" fillId="0" borderId="0" xfId="8"/>
    <xf numFmtId="0" fontId="22" fillId="6" borderId="0" xfId="8" applyFont="1" applyFill="1" applyAlignment="1">
      <alignment horizontal="left" vertical="top" wrapText="1"/>
    </xf>
    <xf numFmtId="0" fontId="21" fillId="6" borderId="19" xfId="8" applyFont="1" applyFill="1" applyBorder="1" applyAlignment="1">
      <alignment horizontal="left" vertical="top" wrapText="1"/>
    </xf>
    <xf numFmtId="0" fontId="21" fillId="6" borderId="19" xfId="8" applyFont="1" applyFill="1" applyBorder="1" applyAlignment="1">
      <alignment horizontal="right" vertical="top" wrapText="1"/>
    </xf>
    <xf numFmtId="0" fontId="21" fillId="6" borderId="19" xfId="8" applyFont="1" applyFill="1" applyBorder="1" applyAlignment="1">
      <alignment horizontal="center" vertical="top" wrapText="1"/>
    </xf>
    <xf numFmtId="0" fontId="24" fillId="8" borderId="19" xfId="8" applyFont="1" applyFill="1" applyBorder="1" applyAlignment="1">
      <alignment horizontal="left" vertical="top" wrapText="1"/>
    </xf>
    <xf numFmtId="0" fontId="24" fillId="8" borderId="19" xfId="8" applyFont="1" applyFill="1" applyBorder="1" applyAlignment="1">
      <alignment horizontal="right" vertical="top" wrapText="1"/>
    </xf>
    <xf numFmtId="0" fontId="24" fillId="8" borderId="19" xfId="8" applyFont="1" applyFill="1" applyBorder="1" applyAlignment="1">
      <alignment horizontal="center" vertical="top" wrapText="1"/>
    </xf>
    <xf numFmtId="167" fontId="24" fillId="8" borderId="19" xfId="8" applyNumberFormat="1" applyFont="1" applyFill="1" applyBorder="1" applyAlignment="1">
      <alignment horizontal="right" vertical="top" wrapText="1"/>
    </xf>
    <xf numFmtId="4" fontId="24" fillId="8" borderId="19" xfId="8" applyNumberFormat="1" applyFont="1" applyFill="1" applyBorder="1" applyAlignment="1">
      <alignment horizontal="right" vertical="top" wrapText="1"/>
    </xf>
    <xf numFmtId="0" fontId="25" fillId="11" borderId="19" xfId="8" applyFont="1" applyFill="1" applyBorder="1" applyAlignment="1">
      <alignment horizontal="left" vertical="top" wrapText="1"/>
    </xf>
    <xf numFmtId="0" fontId="25" fillId="11" borderId="19" xfId="8" applyFont="1" applyFill="1" applyBorder="1" applyAlignment="1">
      <alignment horizontal="right" vertical="top" wrapText="1"/>
    </xf>
    <xf numFmtId="0" fontId="25" fillId="11" borderId="19" xfId="8" applyFont="1" applyFill="1" applyBorder="1" applyAlignment="1">
      <alignment horizontal="center" vertical="top" wrapText="1"/>
    </xf>
    <xf numFmtId="167" fontId="25" fillId="11" borderId="19" xfId="8" applyNumberFormat="1" applyFont="1" applyFill="1" applyBorder="1" applyAlignment="1">
      <alignment horizontal="right" vertical="top" wrapText="1"/>
    </xf>
    <xf numFmtId="4" fontId="25" fillId="11" borderId="19" xfId="8" applyNumberFormat="1" applyFont="1" applyFill="1" applyBorder="1" applyAlignment="1">
      <alignment horizontal="right" vertical="top" wrapText="1"/>
    </xf>
    <xf numFmtId="0" fontId="25" fillId="12" borderId="19" xfId="8" applyFont="1" applyFill="1" applyBorder="1" applyAlignment="1">
      <alignment horizontal="left" vertical="top" wrapText="1"/>
    </xf>
    <xf numFmtId="0" fontId="25" fillId="12" borderId="19" xfId="8" applyFont="1" applyFill="1" applyBorder="1" applyAlignment="1">
      <alignment horizontal="right" vertical="top" wrapText="1"/>
    </xf>
    <xf numFmtId="0" fontId="25" fillId="12" borderId="19" xfId="8" applyFont="1" applyFill="1" applyBorder="1" applyAlignment="1">
      <alignment horizontal="center" vertical="top" wrapText="1"/>
    </xf>
    <xf numFmtId="167" fontId="25" fillId="12" borderId="19" xfId="8" applyNumberFormat="1" applyFont="1" applyFill="1" applyBorder="1" applyAlignment="1">
      <alignment horizontal="right" vertical="top" wrapText="1"/>
    </xf>
    <xf numFmtId="4" fontId="25" fillId="12" borderId="19" xfId="8" applyNumberFormat="1" applyFont="1" applyFill="1" applyBorder="1" applyAlignment="1">
      <alignment horizontal="right" vertical="top" wrapText="1"/>
    </xf>
    <xf numFmtId="0" fontId="25" fillId="6" borderId="0" xfId="8" applyFont="1" applyFill="1" applyAlignment="1">
      <alignment horizontal="right" vertical="top" wrapText="1"/>
    </xf>
    <xf numFmtId="4" fontId="25" fillId="6" borderId="0" xfId="8" applyNumberFormat="1" applyFont="1" applyFill="1" applyAlignment="1">
      <alignment horizontal="right" vertical="top" wrapText="1"/>
    </xf>
    <xf numFmtId="0" fontId="24" fillId="8" borderId="33" xfId="8" applyFont="1" applyFill="1" applyBorder="1" applyAlignment="1">
      <alignment horizontal="left" vertical="top" wrapText="1"/>
    </xf>
    <xf numFmtId="168" fontId="25" fillId="12" borderId="19" xfId="8" applyNumberFormat="1" applyFont="1" applyFill="1" applyBorder="1" applyAlignment="1">
      <alignment horizontal="right" vertical="top" wrapText="1"/>
    </xf>
    <xf numFmtId="0" fontId="22" fillId="6" borderId="0" xfId="8" applyFont="1" applyFill="1" applyAlignment="1">
      <alignment horizontal="right" vertical="top" wrapText="1"/>
    </xf>
    <xf numFmtId="168" fontId="22" fillId="6" borderId="0" xfId="8" applyNumberFormat="1" applyFont="1" applyFill="1" applyAlignment="1">
      <alignment horizontal="right" vertical="top" wrapText="1"/>
    </xf>
    <xf numFmtId="168" fontId="25" fillId="11" borderId="19" xfId="8" applyNumberFormat="1" applyFont="1" applyFill="1" applyBorder="1" applyAlignment="1">
      <alignment horizontal="right" vertical="top" wrapText="1"/>
    </xf>
    <xf numFmtId="0" fontId="25" fillId="6" borderId="0" xfId="8" applyFont="1" applyFill="1" applyAlignment="1">
      <alignment horizontal="center" vertical="top" wrapText="1"/>
    </xf>
    <xf numFmtId="0" fontId="25" fillId="6" borderId="0" xfId="8" applyFont="1" applyFill="1" applyAlignment="1">
      <alignment horizontal="left" vertical="top" wrapText="1"/>
    </xf>
    <xf numFmtId="43" fontId="2" fillId="2" borderId="0" xfId="12" applyFont="1" applyFill="1" applyAlignment="1">
      <alignment horizontal="left" vertical="top"/>
    </xf>
    <xf numFmtId="4" fontId="14" fillId="0" borderId="0" xfId="8" applyNumberFormat="1"/>
    <xf numFmtId="0" fontId="21" fillId="6" borderId="0" xfId="0" applyFont="1" applyFill="1" applyAlignment="1">
      <alignment horizontal="left" vertical="top" wrapText="1"/>
    </xf>
    <xf numFmtId="0" fontId="22" fillId="6" borderId="0" xfId="0" applyFont="1" applyFill="1" applyAlignment="1">
      <alignment horizontal="left" vertical="top" wrapText="1"/>
    </xf>
    <xf numFmtId="0" fontId="21" fillId="6" borderId="0" xfId="0" applyFont="1" applyFill="1" applyAlignment="1">
      <alignment horizontal="center" wrapText="1"/>
    </xf>
    <xf numFmtId="0" fontId="0" fillId="0" borderId="0" xfId="0"/>
    <xf numFmtId="0" fontId="28" fillId="2" borderId="0" xfId="0" applyFont="1" applyFill="1" applyAlignment="1">
      <alignment horizontal="center" vertical="center"/>
    </xf>
    <xf numFmtId="0" fontId="22" fillId="6" borderId="0" xfId="0" applyFont="1" applyFill="1" applyAlignment="1">
      <alignment horizontal="right" vertical="top" wrapText="1"/>
    </xf>
    <xf numFmtId="4" fontId="22" fillId="6" borderId="0" xfId="0" applyNumberFormat="1" applyFont="1" applyFill="1" applyAlignment="1">
      <alignment horizontal="right" vertical="top" wrapText="1"/>
    </xf>
    <xf numFmtId="1" fontId="6" fillId="2" borderId="1" xfId="1" applyNumberFormat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center" vertical="top"/>
    </xf>
    <xf numFmtId="0" fontId="21" fillId="6" borderId="0" xfId="8" applyFont="1" applyFill="1" applyAlignment="1">
      <alignment horizontal="left" vertical="top" wrapText="1"/>
    </xf>
    <xf numFmtId="0" fontId="22" fillId="6" borderId="0" xfId="8" applyFont="1" applyFill="1" applyAlignment="1">
      <alignment horizontal="left" vertical="top" wrapText="1"/>
    </xf>
    <xf numFmtId="0" fontId="24" fillId="8" borderId="19" xfId="8" applyFont="1" applyFill="1" applyBorder="1" applyAlignment="1">
      <alignment horizontal="left" vertical="top" wrapText="1"/>
    </xf>
    <xf numFmtId="0" fontId="25" fillId="11" borderId="19" xfId="8" applyFont="1" applyFill="1" applyBorder="1" applyAlignment="1">
      <alignment horizontal="left" vertical="top" wrapText="1"/>
    </xf>
    <xf numFmtId="0" fontId="25" fillId="6" borderId="0" xfId="8" applyFont="1" applyFill="1" applyAlignment="1">
      <alignment horizontal="right" vertical="top" wrapText="1"/>
    </xf>
    <xf numFmtId="0" fontId="21" fillId="6" borderId="19" xfId="8" applyFont="1" applyFill="1" applyBorder="1" applyAlignment="1">
      <alignment horizontal="left" vertical="top" wrapText="1"/>
    </xf>
    <xf numFmtId="0" fontId="25" fillId="12" borderId="19" xfId="8" applyFont="1" applyFill="1" applyBorder="1" applyAlignment="1">
      <alignment horizontal="left" vertical="top" wrapText="1"/>
    </xf>
    <xf numFmtId="0" fontId="21" fillId="6" borderId="0" xfId="8" applyFont="1" applyFill="1" applyAlignment="1">
      <alignment horizontal="center" wrapText="1"/>
    </xf>
    <xf numFmtId="0" fontId="14" fillId="0" borderId="0" xfId="8"/>
    <xf numFmtId="0" fontId="21" fillId="6" borderId="19" xfId="8" applyFont="1" applyFill="1" applyBorder="1" applyAlignment="1">
      <alignment horizontal="right" vertical="top" wrapText="1"/>
    </xf>
    <xf numFmtId="0" fontId="21" fillId="6" borderId="19" xfId="8" applyFont="1" applyFill="1" applyBorder="1" applyAlignment="1">
      <alignment horizontal="center" vertical="top" wrapText="1"/>
    </xf>
    <xf numFmtId="0" fontId="22" fillId="6" borderId="0" xfId="8" applyFont="1" applyFill="1" applyAlignment="1">
      <alignment horizontal="right" vertical="top" wrapText="1"/>
    </xf>
    <xf numFmtId="168" fontId="25" fillId="11" borderId="19" xfId="8" applyNumberFormat="1" applyFont="1" applyFill="1" applyBorder="1" applyAlignment="1">
      <alignment horizontal="right" vertical="top" wrapText="1"/>
    </xf>
    <xf numFmtId="168" fontId="25" fillId="12" borderId="19" xfId="8" applyNumberFormat="1" applyFont="1" applyFill="1" applyBorder="1" applyAlignment="1">
      <alignment horizontal="right" vertical="top" wrapText="1"/>
    </xf>
    <xf numFmtId="4" fontId="22" fillId="6" borderId="0" xfId="8" applyNumberFormat="1" applyFont="1" applyFill="1" applyAlignment="1">
      <alignment horizontal="right" vertical="top" wrapText="1"/>
    </xf>
    <xf numFmtId="0" fontId="33" fillId="0" borderId="0" xfId="13" applyFont="1" applyAlignment="1">
      <alignment horizontal="left" vertical="center" wrapText="1"/>
    </xf>
    <xf numFmtId="0" fontId="2" fillId="0" borderId="0" xfId="13" applyAlignment="1">
      <alignment horizontal="left" vertical="top" wrapText="1"/>
    </xf>
    <xf numFmtId="0" fontId="29" fillId="0" borderId="20" xfId="13" applyFont="1" applyBorder="1" applyAlignment="1">
      <alignment horizontal="left" vertical="top" wrapText="1"/>
    </xf>
    <xf numFmtId="0" fontId="29" fillId="0" borderId="21" xfId="13" applyFont="1" applyBorder="1" applyAlignment="1">
      <alignment horizontal="left" vertical="top" wrapText="1"/>
    </xf>
    <xf numFmtId="0" fontId="29" fillId="0" borderId="22" xfId="13" applyFont="1" applyBorder="1" applyAlignment="1">
      <alignment horizontal="left" vertical="top" wrapText="1"/>
    </xf>
    <xf numFmtId="0" fontId="32" fillId="9" borderId="23" xfId="13" applyFont="1" applyFill="1" applyBorder="1" applyAlignment="1">
      <alignment horizontal="left" vertical="top" wrapText="1"/>
    </xf>
    <xf numFmtId="0" fontId="31" fillId="9" borderId="24" xfId="13" applyFont="1" applyFill="1" applyBorder="1" applyAlignment="1">
      <alignment horizontal="left" vertical="top" wrapText="1"/>
    </xf>
    <xf numFmtId="0" fontId="31" fillId="9" borderId="25" xfId="13" applyFont="1" applyFill="1" applyBorder="1" applyAlignment="1">
      <alignment horizontal="left" vertical="top" wrapText="1"/>
    </xf>
    <xf numFmtId="0" fontId="31" fillId="9" borderId="23" xfId="13" applyFont="1" applyFill="1" applyBorder="1" applyAlignment="1">
      <alignment horizontal="left" vertical="top" wrapText="1"/>
    </xf>
    <xf numFmtId="0" fontId="33" fillId="0" borderId="26" xfId="13" applyFont="1" applyBorder="1" applyAlignment="1">
      <alignment horizontal="left" vertical="top" wrapText="1"/>
    </xf>
    <xf numFmtId="0" fontId="33" fillId="0" borderId="27" xfId="13" applyFont="1" applyBorder="1" applyAlignment="1">
      <alignment horizontal="left" vertical="top" wrapText="1"/>
    </xf>
    <xf numFmtId="0" fontId="33" fillId="0" borderId="28" xfId="13" applyFont="1" applyBorder="1" applyAlignment="1">
      <alignment horizontal="left" vertical="top" wrapText="1"/>
    </xf>
    <xf numFmtId="0" fontId="34" fillId="0" borderId="20" xfId="13" applyFont="1" applyBorder="1" applyAlignment="1">
      <alignment horizontal="left" vertical="top" wrapText="1"/>
    </xf>
    <xf numFmtId="0" fontId="34" fillId="0" borderId="22" xfId="13" applyFont="1" applyBorder="1" applyAlignment="1">
      <alignment horizontal="left" vertical="top" wrapText="1"/>
    </xf>
    <xf numFmtId="0" fontId="34" fillId="0" borderId="23" xfId="13" applyFont="1" applyBorder="1" applyAlignment="1">
      <alignment horizontal="left" vertical="top" wrapText="1"/>
    </xf>
    <xf numFmtId="0" fontId="34" fillId="0" borderId="25" xfId="13" applyFont="1" applyBorder="1" applyAlignment="1">
      <alignment horizontal="left" vertical="top" wrapText="1"/>
    </xf>
    <xf numFmtId="0" fontId="37" fillId="0" borderId="27" xfId="13" applyFont="1" applyBorder="1" applyAlignment="1">
      <alignment horizontal="center" vertical="center" wrapText="1"/>
    </xf>
    <xf numFmtId="0" fontId="40" fillId="10" borderId="26" xfId="13" applyFont="1" applyFill="1" applyBorder="1" applyAlignment="1">
      <alignment horizontal="right" vertical="top" wrapText="1"/>
    </xf>
    <xf numFmtId="0" fontId="40" fillId="10" borderId="28" xfId="13" applyFont="1" applyFill="1" applyBorder="1" applyAlignment="1">
      <alignment horizontal="right" vertical="top" wrapText="1"/>
    </xf>
    <xf numFmtId="0" fontId="38" fillId="0" borderId="9" xfId="13" applyFont="1" applyBorder="1" applyAlignment="1">
      <alignment horizontal="center" vertical="top" wrapText="1"/>
    </xf>
    <xf numFmtId="0" fontId="2" fillId="0" borderId="10" xfId="13" applyBorder="1" applyAlignment="1">
      <alignment horizontal="center" vertical="top" wrapText="1"/>
    </xf>
    <xf numFmtId="0" fontId="2" fillId="0" borderId="15" xfId="13" applyBorder="1" applyAlignment="1">
      <alignment horizontal="center" vertical="top" wrapText="1"/>
    </xf>
    <xf numFmtId="0" fontId="43" fillId="0" borderId="0" xfId="13" applyFont="1" applyAlignment="1">
      <alignment horizontal="left" vertical="top" wrapText="1"/>
    </xf>
    <xf numFmtId="0" fontId="18" fillId="4" borderId="14" xfId="9" applyFont="1" applyFill="1" applyBorder="1" applyAlignment="1">
      <alignment horizontal="center" vertical="top"/>
    </xf>
    <xf numFmtId="0" fontId="18" fillId="4" borderId="16" xfId="9" applyFont="1" applyFill="1" applyBorder="1" applyAlignment="1">
      <alignment horizontal="center" vertical="top"/>
    </xf>
    <xf numFmtId="0" fontId="19" fillId="2" borderId="0" xfId="9" applyFont="1" applyFill="1" applyAlignment="1">
      <alignment horizontal="center" vertical="top" wrapText="1"/>
    </xf>
    <xf numFmtId="0" fontId="11" fillId="2" borderId="11" xfId="9" applyFont="1" applyFill="1" applyBorder="1" applyAlignment="1">
      <alignment horizontal="left" vertical="center"/>
    </xf>
    <xf numFmtId="0" fontId="11" fillId="2" borderId="3" xfId="9" applyFont="1" applyFill="1" applyBorder="1" applyAlignment="1">
      <alignment horizontal="left" vertical="center"/>
    </xf>
    <xf numFmtId="0" fontId="11" fillId="2" borderId="12" xfId="9" applyFont="1" applyFill="1" applyBorder="1" applyAlignment="1">
      <alignment horizontal="center" vertical="center"/>
    </xf>
    <xf numFmtId="0" fontId="11" fillId="2" borderId="1" xfId="9" applyFont="1" applyFill="1" applyBorder="1" applyAlignment="1">
      <alignment horizontal="center" vertical="center"/>
    </xf>
    <xf numFmtId="0" fontId="11" fillId="5" borderId="12" xfId="9" applyFont="1" applyFill="1" applyBorder="1" applyAlignment="1">
      <alignment horizontal="center" vertical="top"/>
    </xf>
    <xf numFmtId="0" fontId="11" fillId="5" borderId="13" xfId="9" applyFont="1" applyFill="1" applyBorder="1" applyAlignment="1">
      <alignment horizontal="center" vertical="top"/>
    </xf>
    <xf numFmtId="0" fontId="18" fillId="4" borderId="3" xfId="9" applyFont="1" applyFill="1" applyBorder="1" applyAlignment="1">
      <alignment horizontal="center" vertical="top"/>
    </xf>
    <xf numFmtId="0" fontId="18" fillId="4" borderId="1" xfId="9" applyFont="1" applyFill="1" applyBorder="1" applyAlignment="1">
      <alignment horizontal="center" vertical="top"/>
    </xf>
    <xf numFmtId="0" fontId="18" fillId="4" borderId="4" xfId="9" applyFont="1" applyFill="1" applyBorder="1" applyAlignment="1">
      <alignment horizontal="center" vertical="top"/>
    </xf>
  </cellXfs>
  <cellStyles count="15">
    <cellStyle name="Normal" xfId="0" builtinId="0"/>
    <cellStyle name="Normal 2" xfId="1" xr:uid="{16794041-1D6F-4C5D-A715-AD07BEDC1675}"/>
    <cellStyle name="Normal 2 2" xfId="9" xr:uid="{63767296-C473-4A0B-AAA4-FFCFFBAF7C55}"/>
    <cellStyle name="Normal 2 3 3" xfId="4" xr:uid="{26668AA9-38DE-4B74-8511-D53A537D7092}"/>
    <cellStyle name="Normal 3" xfId="7" xr:uid="{A9CE27FE-5D99-4247-A7ED-D611210C17F0}"/>
    <cellStyle name="Normal 3 2" xfId="8" xr:uid="{274842D4-DBA9-40E1-A1A5-4B3A0795CCEB}"/>
    <cellStyle name="Normal 4" xfId="13" xr:uid="{49A2277E-CD71-4E98-9474-7C6E5ED346F8}"/>
    <cellStyle name="Normal 4 2" xfId="10" xr:uid="{A7792928-C6B7-41BC-A017-D5502FC1549A}"/>
    <cellStyle name="Normal 6 2 2" xfId="2" xr:uid="{9C623758-E068-4698-80DC-8DBD2715C195}"/>
    <cellStyle name="Normal 6 2 3" xfId="3" xr:uid="{791E0E32-9E39-4161-A036-19E2E486DF91}"/>
    <cellStyle name="Porcentagem" xfId="14" builtinId="5"/>
    <cellStyle name="Porcentagem 2" xfId="5" xr:uid="{2CE04186-8733-4592-A548-78DBA01F66A0}"/>
    <cellStyle name="Porcentagem 2 2" xfId="11" xr:uid="{01DA3433-1846-42A1-8866-A0FDFDB59F3F}"/>
    <cellStyle name="Vírgula" xfId="12" builtinId="3"/>
    <cellStyle name="Vírgula 2" xfId="6" xr:uid="{2326E82C-FCF1-4D38-918F-0F0A618B920C}"/>
  </cellStyles>
  <dxfs count="1">
    <dxf>
      <border>
        <bottom style="thin">
          <color rgb="FFFFC000"/>
        </bottom>
        <vertical/>
        <horizontal/>
      </border>
    </dxf>
  </dxfs>
  <tableStyles count="0" defaultTableStyle="TableStyleMedium2" defaultPivotStyle="PivotStyleLight16"/>
  <colors>
    <mruColors>
      <color rgb="FFFFCCFF"/>
      <color rgb="FFFF66FF"/>
      <color rgb="FFFF6699"/>
      <color rgb="FF8DB4E1"/>
      <color rgb="FF8CB3E2"/>
      <color rgb="FF000080"/>
      <color rgb="FF0000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204105</xdr:colOff>
      <xdr:row>10</xdr:row>
      <xdr:rowOff>136071</xdr:rowOff>
    </xdr:from>
    <xdr:to>
      <xdr:col>2</xdr:col>
      <xdr:colOff>421820</xdr:colOff>
      <xdr:row>11</xdr:row>
      <xdr:rowOff>537467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2EBD815-6C9D-125C-AC4F-768FA2177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05" y="1768928"/>
          <a:ext cx="1741715" cy="591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123825</xdr:rowOff>
    </xdr:from>
    <xdr:to>
      <xdr:col>0</xdr:col>
      <xdr:colOff>1544289</xdr:colOff>
      <xdr:row>1</xdr:row>
      <xdr:rowOff>409575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237B2F6-BBC6-4BA7-BC61-CD11701E83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23825"/>
          <a:ext cx="1401414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177545</xdr:colOff>
      <xdr:row>25</xdr:row>
      <xdr:rowOff>211201</xdr:rowOff>
    </xdr:from>
    <xdr:ext cx="6609715" cy="370840"/>
    <xdr:grpSp>
      <xdr:nvGrpSpPr>
        <xdr:cNvPr id="2" name="Group 2">
          <a:extLst>
            <a:ext uri="{FF2B5EF4-FFF2-40B4-BE49-F238E27FC236}">
              <a16:creationId xmlns:a16="http://schemas.microsoft.com/office/drawing/2014/main" id="{78C71C23-8CA2-43F2-869C-25DFD7602788}"/>
            </a:ext>
          </a:extLst>
        </xdr:cNvPr>
        <xdr:cNvGrpSpPr/>
      </xdr:nvGrpSpPr>
      <xdr:grpSpPr>
        <a:xfrm>
          <a:off x="177545" y="4926076"/>
          <a:ext cx="6609715" cy="370840"/>
          <a:chOff x="0" y="0"/>
          <a:chExt cx="6609715" cy="370840"/>
        </a:xfrm>
      </xdr:grpSpPr>
      <xdr:sp macro="" textlink="">
        <xdr:nvSpPr>
          <xdr:cNvPr id="3" name="Shape 3">
            <a:extLst>
              <a:ext uri="{FF2B5EF4-FFF2-40B4-BE49-F238E27FC236}">
                <a16:creationId xmlns:a16="http://schemas.microsoft.com/office/drawing/2014/main" id="{555A48FD-CB2C-7B55-FF9C-D393C9019D34}"/>
              </a:ext>
            </a:extLst>
          </xdr:cNvPr>
          <xdr:cNvSpPr/>
        </xdr:nvSpPr>
        <xdr:spPr>
          <a:xfrm>
            <a:off x="0" y="0"/>
            <a:ext cx="6609715" cy="12700"/>
          </a:xfrm>
          <a:custGeom>
            <a:avLst/>
            <a:gdLst/>
            <a:ahLst/>
            <a:cxnLst/>
            <a:rect l="0" t="0" r="0" b="0"/>
            <a:pathLst>
              <a:path w="6609715" h="12700">
                <a:moveTo>
                  <a:pt x="6609333" y="0"/>
                </a:moveTo>
                <a:lnTo>
                  <a:pt x="0" y="0"/>
                </a:lnTo>
                <a:lnTo>
                  <a:pt x="0" y="12191"/>
                </a:lnTo>
                <a:lnTo>
                  <a:pt x="6609333" y="12191"/>
                </a:lnTo>
                <a:lnTo>
                  <a:pt x="6609333" y="0"/>
                </a:lnTo>
                <a:close/>
              </a:path>
            </a:pathLst>
          </a:custGeom>
          <a:solidFill>
            <a:srgbClr val="000000"/>
          </a:solidFill>
        </xdr:spPr>
      </xdr:sp>
      <xdr:pic>
        <xdr:nvPicPr>
          <xdr:cNvPr id="4" name="image1.png">
            <a:extLst>
              <a:ext uri="{FF2B5EF4-FFF2-40B4-BE49-F238E27FC236}">
                <a16:creationId xmlns:a16="http://schemas.microsoft.com/office/drawing/2014/main" id="{0F55D6EF-B0D8-B07D-DB31-3607021E88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80859" y="50736"/>
            <a:ext cx="4310253" cy="320098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6095</xdr:colOff>
      <xdr:row>25</xdr:row>
      <xdr:rowOff>605917</xdr:rowOff>
    </xdr:from>
    <xdr:ext cx="6609715" cy="1270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AD7D4522-C0AD-4830-9B57-B85D35D0276E}"/>
            </a:ext>
          </a:extLst>
        </xdr:cNvPr>
        <xdr:cNvSpPr/>
      </xdr:nvSpPr>
      <xdr:spPr>
        <a:xfrm>
          <a:off x="6095" y="6035167"/>
          <a:ext cx="6609715" cy="12700"/>
        </a:xfrm>
        <a:custGeom>
          <a:avLst/>
          <a:gdLst/>
          <a:ahLst/>
          <a:cxnLst/>
          <a:rect l="0" t="0" r="0" b="0"/>
          <a:pathLst>
            <a:path w="6609715" h="12700">
              <a:moveTo>
                <a:pt x="6609333" y="0"/>
              </a:moveTo>
              <a:lnTo>
                <a:pt x="0" y="0"/>
              </a:lnTo>
              <a:lnTo>
                <a:pt x="0" y="12191"/>
              </a:lnTo>
              <a:lnTo>
                <a:pt x="6609333" y="12191"/>
              </a:lnTo>
              <a:lnTo>
                <a:pt x="6609333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infra-hubiner\licita&#231;&#245;es\Users\SAA\Dropbox\Giuliano\WORK\P&#225;tria\Controle%20Budget%20SPEs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ROJETOS\EXTREMA\BURITIS\03-PROJ\08-PLANILHAS\REDE_V002\DIM_TODAS_V00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oises%20Rodrigues\OR&#199;AMENTO%20SEC%20S%20COM\COMPOSI&#199;&#213;ES\ALTERADA\COMPOSI&#199;&#213;ES%20GERAIS\2%20S%2002%20230%205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EMP\_PSUL\OR&#199;AMENTO\ORC_PSUL_V0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infra-hubiner\licita&#231;&#245;es\Users\SAA\Dropbox\Giuliano\WORK\P&#225;tria\Controle%20Budget%20SPEs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aaaaaaaaaaaaaaaaaaaaaaaaaaaaaa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aaaaaaaaaaaaaaaaaaaaaaaaaaaaa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INFRA-HUBINER\licita&#231;&#245;es\Planilha%20C&#225;lculo%20do%20BDI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INFRA-HUBINER\licita&#231;&#245;es\Planilha%20C&#225;lculo%20do%20BDI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C3AA89ED\ORCAMENTO_HP_REL_UPP_REV2_v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C3AA89ED\ORCAMENTO_HP_REL_UPP_REV2_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Users\HOME\Documents\NOVOS%20TRABALHOS\ADRIANO%20MASCARENHAS\CAMINHOS%20DA%20F&#201;\09.Or&#231;amento%20e%20Quantitativos\Revis&#227;o%20Meire\Planilha%20Or&#231;ament&#225;ria%20-%20Caminho%20da%20F&#233;-Revis&#227;o%20Meire%2026_07_17.xlsx" TargetMode="External"/></Relationships>
</file>

<file path=xl/externalLinks/_rels/externalLink2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5.254\Licita&#231;&#227;o\01%20-%20LICITA&#199;&#213;ES\01%20-%20EDITAIS\02%20-%20LICITA&#199;&#213;ES%20ANTERIORES\2024\08%20-%20AGOSTO%202024\23.08.2024%20-%20Pojuca%20CE003-2024\P.O.%20Pojuca%20003.2024%20-%20kapa%2074%20%20Reformulada.xlsx" TargetMode="External"/><Relationship Id="rId1" Type="http://schemas.openxmlformats.org/officeDocument/2006/relationships/externalLinkPath" Target="file:///\\GS-ENGENHARIA\3.%20Licita&#231;&#227;o\01%20-%20LICITA&#199;&#213;ES\01%20-%20EDITAIS\02%20-%20LICITA&#199;&#213;ES%20ANTERIORES\2024\08%20-%20AGOSTO%202024\23.08.2024%20-%20Pojuca%20CE003-2024\P.O.%20Pojuca%20003.2024%20-%20kapa%2074%20%20Reformulad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Users\HOME\Documents\NOVOS%20TRABALHOS\ADRIANO%20MASCARENHAS\CAMINHOS%20DA%20F&#201;\09.Or&#231;amento%20e%20Quantitativos\Revis&#227;o%20Meire\Planilha%20Or&#231;ament&#225;ria%20-%20Caminho%20da%20F&#233;-Revis&#227;o%20Meire%2026_07_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rvidor\servidor%20(d)\de-seor&#231;a\USU&#193;RIOS\JUCELINO\POLICLINICA\Users\ctis\Documents\SARA\GERENCIA%20ADMINISTRATIV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rvidor\servidor%20(d)\de-seor&#231;a\USU&#193;RIOS\JUCELINO\POLICLINICA\Users\ctis\Documents\SARA\GERENCIA%20ADMINISTRATIV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rvidor\servidor%20(d)\de-seor&#231;a\USU&#193;RIOS\JUCELINO\POLICLINICA\escolasigmarr%20instala&#231;&#245;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rvidor\servidor%20(d)\de-seor&#231;a\USU&#193;RIOS\JUCELINO\POLICLINICA\escolasigmarr%20instala&#231;&#245;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rvidor\servidor%20(d)\de-seor&#231;a\USU&#193;RIOS\JUCELINO\POLICLINICA\funda&#231;&#227;oPC-05(07)-ESCOLA-49-TAGUATINGA-DF.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rvidor\servidor%20(d)\de-seor&#231;a\USU&#193;RIOS\JUCELINO\POLICLINICA\funda&#231;&#227;oPC-05(07)-ESCOLA-49-TAGUATINGA-DF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Control_OLD"/>
      <sheetName val="Orcamento-revisoes"/>
      <sheetName val="Listas"/>
      <sheetName val="BASE_GERAL"/>
      <sheetName val="Layout para preenchimento"/>
      <sheetName val="Estrutura de Centro de Custo"/>
      <sheetName val="Estrutura de Shoppings do BR"/>
      <sheetName val="Modelo de aprovacao"/>
      <sheetName val="Budget-Control"/>
      <sheetName val="Consulta a Pagamentos"/>
      <sheetName val="IPCA"/>
      <sheetName val="Controle Budget SPEs"/>
    </sheetNames>
    <sheetDataSet>
      <sheetData sheetId="0">
        <row r="8">
          <cell r="D8" t="str">
            <v>RE XIII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CAD"/>
      <sheetName val="CÁLCULO"/>
      <sheetName val="CCALC  REDE REDE-01"/>
      <sheetName val="TABELA_PREÇOS_2008"/>
      <sheetName val="MEMÓRIA_DE_CÁLCULO"/>
      <sheetName val="BL_PLAN"/>
      <sheetName val="BL_QUANT"/>
      <sheetName val="DRENAGEM"/>
      <sheetName val="RESUMO_DRENAGEM"/>
      <sheetName val="RESUMO SINTETICO"/>
      <sheetName val="PLANILHA_CALCULO"/>
      <sheetName val="PLANILHA_CALCULO (CLIENTE)"/>
      <sheetName val="Plan1"/>
      <sheetName val="COORDENADAS"/>
      <sheetName val="Plan3"/>
      <sheetName val="A"/>
    </sheetNames>
    <sheetDataSet>
      <sheetData sheetId="0">
        <row r="1">
          <cell r="P1" t="str">
            <v xml:space="preserve">TUBO_x000D_
</v>
          </cell>
        </row>
      </sheetData>
      <sheetData sheetId="1">
        <row r="1">
          <cell r="AO1" t="str">
            <v>TAMPÃO</v>
          </cell>
        </row>
        <row r="2">
          <cell r="AO2" t="str">
            <v>FF</v>
          </cell>
        </row>
        <row r="3">
          <cell r="AO3" t="str">
            <v>FF</v>
          </cell>
        </row>
        <row r="4">
          <cell r="AO4" t="str">
            <v>FF</v>
          </cell>
        </row>
        <row r="5">
          <cell r="AO5" t="str">
            <v>C</v>
          </cell>
        </row>
        <row r="6">
          <cell r="AO6" t="str">
            <v>FF</v>
          </cell>
        </row>
        <row r="7">
          <cell r="AO7" t="str">
            <v>FF</v>
          </cell>
        </row>
        <row r="8">
          <cell r="AO8" t="str">
            <v>FF</v>
          </cell>
        </row>
        <row r="9">
          <cell r="AO9" t="str">
            <v>FF</v>
          </cell>
        </row>
        <row r="10">
          <cell r="AO10" t="str">
            <v>FF</v>
          </cell>
        </row>
        <row r="11">
          <cell r="AO11" t="str">
            <v>FF</v>
          </cell>
        </row>
        <row r="12">
          <cell r="AO12" t="str">
            <v>FF</v>
          </cell>
        </row>
        <row r="13">
          <cell r="AO13" t="str">
            <v>C</v>
          </cell>
        </row>
        <row r="14">
          <cell r="AO14" t="str">
            <v>FF</v>
          </cell>
        </row>
        <row r="15">
          <cell r="AO15" t="str">
            <v>C</v>
          </cell>
        </row>
        <row r="16">
          <cell r="AO16" t="str">
            <v>FF</v>
          </cell>
        </row>
        <row r="17">
          <cell r="AO17" t="str">
            <v>FF</v>
          </cell>
        </row>
        <row r="18">
          <cell r="AO18" t="str">
            <v>FF</v>
          </cell>
        </row>
        <row r="19">
          <cell r="AO19" t="str">
            <v>FF</v>
          </cell>
        </row>
        <row r="20">
          <cell r="AO20" t="str">
            <v>FF</v>
          </cell>
        </row>
        <row r="21">
          <cell r="AO21" t="str">
            <v>FF</v>
          </cell>
        </row>
        <row r="22">
          <cell r="AO22" t="str">
            <v>FF</v>
          </cell>
        </row>
        <row r="23">
          <cell r="AO23" t="str">
            <v>FF</v>
          </cell>
        </row>
        <row r="24">
          <cell r="AO24" t="str">
            <v>FF</v>
          </cell>
        </row>
        <row r="25">
          <cell r="AO25" t="str">
            <v>FF</v>
          </cell>
        </row>
        <row r="26">
          <cell r="AO26" t="str">
            <v>FF</v>
          </cell>
        </row>
        <row r="27">
          <cell r="AO27" t="str">
            <v>FF</v>
          </cell>
        </row>
        <row r="28">
          <cell r="AO28" t="str">
            <v>FF</v>
          </cell>
        </row>
        <row r="29">
          <cell r="AO29" t="str">
            <v>FF</v>
          </cell>
        </row>
        <row r="30">
          <cell r="AO30" t="str">
            <v>FF</v>
          </cell>
        </row>
        <row r="31">
          <cell r="AO31" t="str">
            <v>FF</v>
          </cell>
        </row>
        <row r="32">
          <cell r="AO32" t="str">
            <v>FF</v>
          </cell>
        </row>
        <row r="33">
          <cell r="AO33" t="str">
            <v>FF</v>
          </cell>
        </row>
        <row r="34">
          <cell r="AO34" t="str">
            <v>FF</v>
          </cell>
        </row>
        <row r="35">
          <cell r="AO35" t="str">
            <v>FF</v>
          </cell>
        </row>
        <row r="36">
          <cell r="AO36" t="str">
            <v>FF</v>
          </cell>
        </row>
        <row r="37">
          <cell r="AO37" t="str">
            <v>FF</v>
          </cell>
        </row>
        <row r="38">
          <cell r="AO38" t="str">
            <v>FF</v>
          </cell>
        </row>
        <row r="39">
          <cell r="AO39" t="str">
            <v>FF</v>
          </cell>
        </row>
        <row r="40">
          <cell r="AO40" t="str">
            <v>FF</v>
          </cell>
        </row>
        <row r="41">
          <cell r="AO41" t="str">
            <v>C</v>
          </cell>
        </row>
        <row r="42">
          <cell r="AO42" t="str">
            <v>C</v>
          </cell>
        </row>
        <row r="43">
          <cell r="AO43" t="str">
            <v>C</v>
          </cell>
        </row>
        <row r="44">
          <cell r="AO44" t="str">
            <v>C</v>
          </cell>
        </row>
        <row r="45">
          <cell r="AO45" t="str">
            <v>C</v>
          </cell>
        </row>
        <row r="46">
          <cell r="AO46" t="str">
            <v>C</v>
          </cell>
        </row>
        <row r="47">
          <cell r="AO47" t="str">
            <v>FF</v>
          </cell>
        </row>
        <row r="48">
          <cell r="AO48" t="str">
            <v>FF</v>
          </cell>
        </row>
        <row r="49">
          <cell r="AO49" t="str">
            <v>FF</v>
          </cell>
        </row>
        <row r="50">
          <cell r="AO50" t="str">
            <v>FF</v>
          </cell>
        </row>
        <row r="51">
          <cell r="AO51" t="str">
            <v>FF</v>
          </cell>
        </row>
        <row r="52">
          <cell r="AO52" t="str">
            <v>FF</v>
          </cell>
        </row>
        <row r="53">
          <cell r="AO53" t="str">
            <v>FF</v>
          </cell>
        </row>
        <row r="54">
          <cell r="AO54" t="str">
            <v>FF</v>
          </cell>
        </row>
        <row r="55">
          <cell r="AO55" t="str">
            <v>FF</v>
          </cell>
        </row>
        <row r="56">
          <cell r="AO56" t="str">
            <v>FF</v>
          </cell>
        </row>
        <row r="57">
          <cell r="AO57" t="str">
            <v>FF</v>
          </cell>
        </row>
        <row r="58">
          <cell r="AO58" t="str">
            <v>FF</v>
          </cell>
        </row>
        <row r="59">
          <cell r="AO59" t="str">
            <v>FF</v>
          </cell>
        </row>
        <row r="60">
          <cell r="AO60" t="str">
            <v>FF</v>
          </cell>
        </row>
        <row r="61">
          <cell r="AO61" t="str">
            <v>FF</v>
          </cell>
        </row>
        <row r="62">
          <cell r="AO62" t="str">
            <v>C</v>
          </cell>
        </row>
        <row r="63">
          <cell r="AO63" t="str">
            <v>FF</v>
          </cell>
        </row>
        <row r="64">
          <cell r="AO64" t="str">
            <v>FF</v>
          </cell>
        </row>
        <row r="65">
          <cell r="AO65" t="str">
            <v>FF</v>
          </cell>
        </row>
        <row r="66">
          <cell r="AO66" t="str">
            <v>FF</v>
          </cell>
        </row>
        <row r="67">
          <cell r="AO67" t="str">
            <v>FF</v>
          </cell>
        </row>
        <row r="68">
          <cell r="AO68" t="str">
            <v>FF</v>
          </cell>
        </row>
        <row r="69">
          <cell r="AO69" t="str">
            <v>FF</v>
          </cell>
        </row>
        <row r="70">
          <cell r="AO70" t="str">
            <v>FF</v>
          </cell>
        </row>
        <row r="71">
          <cell r="AO71" t="str">
            <v>FF</v>
          </cell>
        </row>
        <row r="72">
          <cell r="AO72" t="str">
            <v>FF</v>
          </cell>
        </row>
        <row r="73">
          <cell r="AO73" t="str">
            <v>FF</v>
          </cell>
        </row>
        <row r="74">
          <cell r="AO74" t="str">
            <v>FF</v>
          </cell>
        </row>
        <row r="75">
          <cell r="AO75" t="str">
            <v>FF</v>
          </cell>
        </row>
        <row r="76">
          <cell r="AO76" t="str">
            <v>FF</v>
          </cell>
        </row>
        <row r="77">
          <cell r="AO77" t="str">
            <v>FF</v>
          </cell>
        </row>
        <row r="78">
          <cell r="AO78" t="str">
            <v>FF</v>
          </cell>
        </row>
        <row r="79">
          <cell r="AO79" t="str">
            <v>FF</v>
          </cell>
        </row>
        <row r="80">
          <cell r="AO80" t="str">
            <v>FF</v>
          </cell>
        </row>
        <row r="81">
          <cell r="AO81" t="str">
            <v>FF</v>
          </cell>
        </row>
        <row r="82">
          <cell r="AO82" t="str">
            <v>FF</v>
          </cell>
        </row>
        <row r="83">
          <cell r="AO83" t="str">
            <v>FF</v>
          </cell>
        </row>
        <row r="84">
          <cell r="AO84" t="str">
            <v>FF</v>
          </cell>
        </row>
        <row r="85">
          <cell r="AO85" t="str">
            <v>FF</v>
          </cell>
        </row>
        <row r="86">
          <cell r="AO86" t="str">
            <v>FF</v>
          </cell>
        </row>
        <row r="87">
          <cell r="AO87" t="str">
            <v>FF</v>
          </cell>
        </row>
        <row r="88">
          <cell r="AO88" t="str">
            <v>FF</v>
          </cell>
        </row>
        <row r="89">
          <cell r="AO89" t="str">
            <v>FF</v>
          </cell>
        </row>
        <row r="90">
          <cell r="AO90" t="str">
            <v>FF</v>
          </cell>
        </row>
        <row r="91">
          <cell r="AO91" t="str">
            <v>FF</v>
          </cell>
        </row>
        <row r="92">
          <cell r="AO92" t="str">
            <v>FF</v>
          </cell>
        </row>
        <row r="93">
          <cell r="AO93" t="str">
            <v>FF</v>
          </cell>
        </row>
        <row r="94">
          <cell r="AO94" t="str">
            <v>FF</v>
          </cell>
        </row>
        <row r="95">
          <cell r="AO95" t="str">
            <v>FF</v>
          </cell>
        </row>
        <row r="96">
          <cell r="AO96" t="str">
            <v>FF</v>
          </cell>
        </row>
        <row r="97">
          <cell r="AO97" t="str">
            <v>FF</v>
          </cell>
        </row>
        <row r="98">
          <cell r="AO98" t="str">
            <v>FF</v>
          </cell>
        </row>
        <row r="99">
          <cell r="AO99" t="str">
            <v>FF</v>
          </cell>
        </row>
        <row r="100">
          <cell r="AO100" t="str">
            <v>FF</v>
          </cell>
        </row>
        <row r="101">
          <cell r="AO101" t="str">
            <v>FF</v>
          </cell>
        </row>
        <row r="102">
          <cell r="AO102" t="str">
            <v>FF</v>
          </cell>
        </row>
        <row r="103">
          <cell r="AO103" t="str">
            <v>FF</v>
          </cell>
        </row>
        <row r="104">
          <cell r="AO104" t="str">
            <v>FF</v>
          </cell>
        </row>
        <row r="105">
          <cell r="AO105" t="str">
            <v>FF</v>
          </cell>
        </row>
        <row r="106">
          <cell r="AO106" t="str">
            <v>FF</v>
          </cell>
        </row>
        <row r="107">
          <cell r="AO107" t="str">
            <v>FF</v>
          </cell>
        </row>
        <row r="108">
          <cell r="AO108" t="str">
            <v>FF</v>
          </cell>
        </row>
        <row r="109">
          <cell r="AO109" t="str">
            <v>FF</v>
          </cell>
        </row>
        <row r="110">
          <cell r="AO110" t="str">
            <v>FF</v>
          </cell>
        </row>
        <row r="111">
          <cell r="AO111" t="str">
            <v>FF</v>
          </cell>
        </row>
        <row r="112">
          <cell r="AO112" t="str">
            <v>FF</v>
          </cell>
        </row>
        <row r="113">
          <cell r="AO113" t="str">
            <v>FF</v>
          </cell>
        </row>
        <row r="114">
          <cell r="AO114" t="str">
            <v>FF</v>
          </cell>
        </row>
        <row r="115">
          <cell r="AO115" t="str">
            <v>FF</v>
          </cell>
        </row>
        <row r="116">
          <cell r="AO116" t="str">
            <v>FF</v>
          </cell>
        </row>
        <row r="117">
          <cell r="AO117" t="str">
            <v>FF</v>
          </cell>
        </row>
        <row r="118">
          <cell r="AO118" t="str">
            <v>FF</v>
          </cell>
        </row>
        <row r="119">
          <cell r="AO119" t="str">
            <v>FF</v>
          </cell>
        </row>
        <row r="120">
          <cell r="AO120" t="str">
            <v>FF</v>
          </cell>
        </row>
        <row r="121">
          <cell r="AO121" t="str">
            <v>FF</v>
          </cell>
        </row>
        <row r="122">
          <cell r="AO122" t="str">
            <v>FF</v>
          </cell>
        </row>
        <row r="123">
          <cell r="AO123" t="str">
            <v>FF</v>
          </cell>
        </row>
        <row r="124">
          <cell r="AO124" t="str">
            <v>FF</v>
          </cell>
        </row>
        <row r="125">
          <cell r="AO125" t="str">
            <v>FF</v>
          </cell>
        </row>
        <row r="126">
          <cell r="AO126" t="str">
            <v>FF</v>
          </cell>
        </row>
        <row r="127">
          <cell r="AO127" t="str">
            <v>FF</v>
          </cell>
        </row>
        <row r="128">
          <cell r="AO128" t="str">
            <v>FF</v>
          </cell>
        </row>
        <row r="129">
          <cell r="AO129" t="str">
            <v>FF</v>
          </cell>
        </row>
        <row r="130">
          <cell r="AO130" t="str">
            <v>FF</v>
          </cell>
        </row>
        <row r="131">
          <cell r="AO131" t="str">
            <v>FF</v>
          </cell>
        </row>
        <row r="132">
          <cell r="AO132" t="str">
            <v>FF</v>
          </cell>
        </row>
        <row r="133">
          <cell r="AO133" t="str">
            <v>FF</v>
          </cell>
        </row>
        <row r="134">
          <cell r="AO134" t="str">
            <v>FF</v>
          </cell>
        </row>
        <row r="135">
          <cell r="AO135" t="str">
            <v>FF</v>
          </cell>
        </row>
        <row r="136">
          <cell r="AO136" t="str">
            <v>FF</v>
          </cell>
        </row>
        <row r="137">
          <cell r="AO137" t="str">
            <v>FF</v>
          </cell>
        </row>
        <row r="138">
          <cell r="AO138" t="str">
            <v>FF</v>
          </cell>
        </row>
        <row r="139">
          <cell r="AO139" t="str">
            <v>FF</v>
          </cell>
        </row>
        <row r="140">
          <cell r="AO140" t="str">
            <v>FF</v>
          </cell>
        </row>
        <row r="141">
          <cell r="AO141" t="str">
            <v>FF</v>
          </cell>
        </row>
        <row r="142">
          <cell r="AO142" t="str">
            <v>FF</v>
          </cell>
        </row>
        <row r="143">
          <cell r="AO143" t="str">
            <v>FF</v>
          </cell>
        </row>
        <row r="144">
          <cell r="AO144" t="str">
            <v>FF</v>
          </cell>
        </row>
        <row r="145">
          <cell r="AO145" t="str">
            <v>FF</v>
          </cell>
        </row>
        <row r="146">
          <cell r="AO146" t="str">
            <v>FF</v>
          </cell>
        </row>
        <row r="147">
          <cell r="AO147" t="str">
            <v>FF</v>
          </cell>
        </row>
        <row r="148">
          <cell r="AO148" t="str">
            <v>FF</v>
          </cell>
        </row>
        <row r="149">
          <cell r="AO149" t="str">
            <v>FF</v>
          </cell>
        </row>
        <row r="150">
          <cell r="AO150" t="str">
            <v>FF</v>
          </cell>
        </row>
        <row r="151">
          <cell r="AO151" t="str">
            <v>FF</v>
          </cell>
        </row>
        <row r="152">
          <cell r="AO152" t="str">
            <v>FF</v>
          </cell>
        </row>
        <row r="153">
          <cell r="AO153" t="str">
            <v>FF</v>
          </cell>
        </row>
        <row r="154">
          <cell r="AO154" t="str">
            <v>FF</v>
          </cell>
        </row>
        <row r="155">
          <cell r="AO155" t="str">
            <v>FF</v>
          </cell>
        </row>
        <row r="156">
          <cell r="AO156" t="str">
            <v>FF</v>
          </cell>
        </row>
        <row r="157">
          <cell r="AO157" t="str">
            <v>FF</v>
          </cell>
        </row>
        <row r="158">
          <cell r="AO158" t="str">
            <v>FF</v>
          </cell>
        </row>
        <row r="159">
          <cell r="AO159" t="str">
            <v>FF</v>
          </cell>
        </row>
        <row r="160">
          <cell r="AO160" t="str">
            <v>FF</v>
          </cell>
        </row>
        <row r="161">
          <cell r="AO161" t="str">
            <v>FF</v>
          </cell>
        </row>
        <row r="162">
          <cell r="AO162" t="str">
            <v>FF</v>
          </cell>
        </row>
        <row r="163">
          <cell r="AO163" t="str">
            <v>C</v>
          </cell>
        </row>
        <row r="164">
          <cell r="AO164" t="str">
            <v>C</v>
          </cell>
        </row>
        <row r="165">
          <cell r="AO165" t="str">
            <v>C</v>
          </cell>
        </row>
        <row r="166">
          <cell r="AO166" t="str">
            <v>C</v>
          </cell>
        </row>
        <row r="167">
          <cell r="AO167" t="str">
            <v>C</v>
          </cell>
        </row>
        <row r="168">
          <cell r="AO168" t="str">
            <v>C</v>
          </cell>
        </row>
        <row r="169">
          <cell r="AO169" t="str">
            <v>C</v>
          </cell>
        </row>
      </sheetData>
      <sheetData sheetId="2">
        <row r="2">
          <cell r="F2" t="str">
            <v>01-01</v>
          </cell>
          <cell r="G2" t="str">
            <v>01-02</v>
          </cell>
          <cell r="H2" t="e">
            <v>#REF!</v>
          </cell>
          <cell r="I2" t="e">
            <v>#REF!</v>
          </cell>
          <cell r="J2">
            <v>1.855</v>
          </cell>
          <cell r="K2">
            <v>1.861</v>
          </cell>
          <cell r="L2" t="str">
            <v>R01-PV01-&gt;R01-PV02</v>
          </cell>
          <cell r="M2" t="str">
            <v xml:space="preserve">BSTC 600 x 55 </v>
          </cell>
          <cell r="N2">
            <v>1064.549</v>
          </cell>
        </row>
        <row r="3">
          <cell r="F3" t="str">
            <v>01-02</v>
          </cell>
          <cell r="G3" t="str">
            <v>01-03</v>
          </cell>
          <cell r="H3" t="e">
            <v>#REF!</v>
          </cell>
          <cell r="I3" t="e">
            <v>#REF!</v>
          </cell>
          <cell r="J3">
            <v>1.861</v>
          </cell>
          <cell r="K3">
            <v>1.8779999999999999</v>
          </cell>
          <cell r="L3" t="str">
            <v>R01-PV02-&gt;R01-PV03</v>
          </cell>
          <cell r="M3" t="str">
            <v xml:space="preserve">BSTC 600 x 55 </v>
          </cell>
          <cell r="N3">
            <v>1063.6199999999999</v>
          </cell>
        </row>
        <row r="4">
          <cell r="F4" t="str">
            <v>01-03</v>
          </cell>
          <cell r="G4" t="str">
            <v>01-04</v>
          </cell>
          <cell r="H4" t="e">
            <v>#REF!</v>
          </cell>
          <cell r="I4" t="e">
            <v>#REF!</v>
          </cell>
          <cell r="J4">
            <v>1.8779999999999999</v>
          </cell>
          <cell r="K4">
            <v>1.905</v>
          </cell>
          <cell r="L4" t="str">
            <v>R01-PV03-&gt;R01-PV04</v>
          </cell>
          <cell r="M4" t="str">
            <v xml:space="preserve">BSTC 600 x 55 </v>
          </cell>
          <cell r="N4">
            <v>1062.7049999999999</v>
          </cell>
        </row>
        <row r="5">
          <cell r="F5" t="str">
            <v>01-04</v>
          </cell>
          <cell r="G5" t="str">
            <v>01-05</v>
          </cell>
          <cell r="H5" t="e">
            <v>#REF!</v>
          </cell>
          <cell r="I5" t="e">
            <v>#REF!</v>
          </cell>
          <cell r="J5">
            <v>1.905</v>
          </cell>
          <cell r="K5">
            <v>2.1320000000000001</v>
          </cell>
          <cell r="L5" t="str">
            <v>R01-PV04-&gt;R01-PV05</v>
          </cell>
          <cell r="M5" t="str">
            <v xml:space="preserve">BSTC 600 x 55 </v>
          </cell>
          <cell r="N5">
            <v>1061.5139999999999</v>
          </cell>
        </row>
        <row r="6">
          <cell r="F6" t="str">
            <v>01-05</v>
          </cell>
          <cell r="G6" t="str">
            <v>01-06</v>
          </cell>
          <cell r="H6" t="e">
            <v>#REF!</v>
          </cell>
          <cell r="I6" t="e">
            <v>#REF!</v>
          </cell>
          <cell r="J6">
            <v>2.1320000000000001</v>
          </cell>
          <cell r="K6">
            <v>2.3540000000000001</v>
          </cell>
          <cell r="L6" t="str">
            <v>R01-PV05-&gt;R01-PV06</v>
          </cell>
          <cell r="M6" t="str">
            <v xml:space="preserve">BSTC 800 x 75 </v>
          </cell>
          <cell r="N6">
            <v>1060.117</v>
          </cell>
        </row>
        <row r="7">
          <cell r="F7" t="str">
            <v>01-06</v>
          </cell>
          <cell r="G7" t="str">
            <v>01-07</v>
          </cell>
          <cell r="H7" t="e">
            <v>#REF!</v>
          </cell>
          <cell r="I7" t="e">
            <v>#REF!</v>
          </cell>
          <cell r="J7">
            <v>2.3540000000000001</v>
          </cell>
          <cell r="K7">
            <v>2.3239999999999998</v>
          </cell>
          <cell r="L7" t="str">
            <v>R01-PV06-&gt;R01-PV07</v>
          </cell>
          <cell r="M7" t="str">
            <v xml:space="preserve">BSTC 800 x 75 </v>
          </cell>
          <cell r="N7">
            <v>1058.5260000000001</v>
          </cell>
        </row>
        <row r="8">
          <cell r="F8" t="str">
            <v>01-07</v>
          </cell>
          <cell r="G8" t="str">
            <v>01-08</v>
          </cell>
          <cell r="H8" t="e">
            <v>#REF!</v>
          </cell>
          <cell r="I8" t="e">
            <v>#REF!</v>
          </cell>
          <cell r="J8">
            <v>2.3239999999999998</v>
          </cell>
          <cell r="K8">
            <v>2.5859999999999999</v>
          </cell>
          <cell r="L8" t="str">
            <v>R01-PV07-&gt;R01-PV08</v>
          </cell>
          <cell r="M8" t="str">
            <v xml:space="preserve">BSTC 1000 x 90 </v>
          </cell>
          <cell r="N8">
            <v>1056.7239999999999</v>
          </cell>
        </row>
        <row r="9">
          <cell r="F9" t="str">
            <v>01-08</v>
          </cell>
          <cell r="G9" t="str">
            <v>01-09</v>
          </cell>
          <cell r="H9" t="e">
            <v>#REF!</v>
          </cell>
          <cell r="I9" t="e">
            <v>#REF!</v>
          </cell>
          <cell r="J9">
            <v>2.5859999999999999</v>
          </cell>
          <cell r="K9">
            <v>2.95</v>
          </cell>
          <cell r="L9" t="str">
            <v>R01-PV08-&gt;R01-PV09</v>
          </cell>
          <cell r="M9" t="str">
            <v xml:space="preserve">BSTC 1200 x 120 </v>
          </cell>
          <cell r="N9">
            <v>1056.4590000000001</v>
          </cell>
        </row>
        <row r="10">
          <cell r="F10" t="str">
            <v>01-09</v>
          </cell>
          <cell r="G10" t="str">
            <v>01-10</v>
          </cell>
          <cell r="H10" t="e">
            <v>#REF!</v>
          </cell>
          <cell r="I10" t="e">
            <v>#REF!</v>
          </cell>
          <cell r="J10">
            <v>2.95</v>
          </cell>
          <cell r="K10">
            <v>3.097</v>
          </cell>
          <cell r="L10" t="str">
            <v>R01-PV09-&gt;R01-PV10</v>
          </cell>
          <cell r="M10" t="str">
            <v xml:space="preserve">BSTC 1200 x 120 </v>
          </cell>
          <cell r="N10">
            <v>1056.616</v>
          </cell>
        </row>
        <row r="11">
          <cell r="F11" t="str">
            <v>01-10</v>
          </cell>
          <cell r="G11" t="str">
            <v>01-11</v>
          </cell>
          <cell r="H11" t="e">
            <v>#REF!</v>
          </cell>
          <cell r="I11" t="e">
            <v>#REF!</v>
          </cell>
          <cell r="J11">
            <v>3.097</v>
          </cell>
          <cell r="K11">
            <v>3.63</v>
          </cell>
          <cell r="L11" t="str">
            <v>R01-PV10-&gt;R01-PV11</v>
          </cell>
          <cell r="M11" t="str">
            <v xml:space="preserve">BSTC 1200 x 120 </v>
          </cell>
          <cell r="N11">
            <v>1056.7</v>
          </cell>
        </row>
        <row r="12">
          <cell r="F12" t="str">
            <v>01-11</v>
          </cell>
          <cell r="G12" t="str">
            <v>01-12</v>
          </cell>
          <cell r="H12" t="e">
            <v>#REF!</v>
          </cell>
          <cell r="I12" t="e">
            <v>#REF!</v>
          </cell>
          <cell r="J12">
            <v>3.63</v>
          </cell>
          <cell r="K12">
            <v>3.7610000000000001</v>
          </cell>
          <cell r="L12" t="str">
            <v>R01-PV11-&gt;R01-PV12</v>
          </cell>
          <cell r="M12" t="str">
            <v xml:space="preserve">BSTC 1200 x 120 </v>
          </cell>
          <cell r="N12">
            <v>1056.981</v>
          </cell>
        </row>
        <row r="13">
          <cell r="F13" t="str">
            <v>01-12</v>
          </cell>
          <cell r="G13" t="str">
            <v>01-13</v>
          </cell>
          <cell r="H13" t="e">
            <v>#REF!</v>
          </cell>
          <cell r="I13" t="e">
            <v>#REF!</v>
          </cell>
          <cell r="J13">
            <v>3.7610000000000001</v>
          </cell>
          <cell r="K13">
            <v>4.4939999999999998</v>
          </cell>
          <cell r="L13" t="str">
            <v>R01-PV12-&gt;R01-PV13</v>
          </cell>
          <cell r="M13" t="str">
            <v xml:space="preserve">BSTC 1200 x 120 </v>
          </cell>
          <cell r="N13">
            <v>1056.7760000000001</v>
          </cell>
        </row>
        <row r="14">
          <cell r="F14" t="str">
            <v>01-13</v>
          </cell>
          <cell r="G14" t="str">
            <v>01-14</v>
          </cell>
          <cell r="H14" t="e">
            <v>#REF!</v>
          </cell>
          <cell r="I14" t="e">
            <v>#REF!</v>
          </cell>
          <cell r="J14">
            <v>4.4939999999999998</v>
          </cell>
          <cell r="K14">
            <v>5.0609999999999999</v>
          </cell>
          <cell r="L14" t="str">
            <v>R01-PV13-&gt;R01-PV14</v>
          </cell>
          <cell r="M14" t="str">
            <v xml:space="preserve">BSTC 1500 x 120 </v>
          </cell>
          <cell r="N14">
            <v>1056.953</v>
          </cell>
        </row>
        <row r="15">
          <cell r="F15" t="str">
            <v>01-14</v>
          </cell>
          <cell r="G15" t="str">
            <v>-</v>
          </cell>
          <cell r="H15" t="e">
            <v>#REF!</v>
          </cell>
          <cell r="I15" t="e">
            <v>#REF!</v>
          </cell>
          <cell r="J15">
            <v>5.0609999999999999</v>
          </cell>
          <cell r="K15">
            <v>0</v>
          </cell>
          <cell r="L15" t="str">
            <v>R01-PV14-&gt;</v>
          </cell>
          <cell r="N15">
            <v>1055.9190000000001</v>
          </cell>
        </row>
        <row r="16">
          <cell r="F16" t="str">
            <v>01-14</v>
          </cell>
          <cell r="G16" t="str">
            <v>01-16</v>
          </cell>
          <cell r="H16" t="e">
            <v>#REF!</v>
          </cell>
          <cell r="I16" t="e">
            <v>#REF!</v>
          </cell>
          <cell r="J16">
            <v>3.25</v>
          </cell>
          <cell r="K16">
            <v>2.1960000000000002</v>
          </cell>
          <cell r="L16" t="str">
            <v>R01-PV14-&gt;R01-PV16</v>
          </cell>
          <cell r="M16" t="str">
            <v xml:space="preserve">BSTC 800 x 75 </v>
          </cell>
          <cell r="N16">
            <v>1052.25</v>
          </cell>
        </row>
        <row r="17">
          <cell r="F17" t="str">
            <v>01-16</v>
          </cell>
          <cell r="G17" t="str">
            <v>01-17</v>
          </cell>
          <cell r="H17" t="e">
            <v>#REF!</v>
          </cell>
          <cell r="I17" t="e">
            <v>#REF!</v>
          </cell>
          <cell r="J17">
            <v>2.1960000000000002</v>
          </cell>
          <cell r="K17">
            <v>1.296</v>
          </cell>
          <cell r="L17" t="str">
            <v>R01-PV16-&gt;R01-PV17</v>
          </cell>
          <cell r="M17" t="str">
            <v xml:space="preserve">BSTC 800 x 75 </v>
          </cell>
          <cell r="N17">
            <v>1050.817</v>
          </cell>
        </row>
        <row r="18">
          <cell r="F18" t="str">
            <v>01-17</v>
          </cell>
          <cell r="G18" t="str">
            <v>-</v>
          </cell>
          <cell r="H18" t="e">
            <v>#REF!</v>
          </cell>
          <cell r="I18" t="e">
            <v>#REF!</v>
          </cell>
          <cell r="J18">
            <v>1.296</v>
          </cell>
          <cell r="K18">
            <v>0</v>
          </cell>
          <cell r="L18" t="str">
            <v>R01-PV17-&gt;</v>
          </cell>
          <cell r="N18">
            <v>1049.537</v>
          </cell>
        </row>
        <row r="19">
          <cell r="F19" t="str">
            <v>02-01</v>
          </cell>
          <cell r="G19" t="str">
            <v>01-03</v>
          </cell>
          <cell r="H19" t="e">
            <v>#REF!</v>
          </cell>
          <cell r="I19" t="e">
            <v>#REF!</v>
          </cell>
          <cell r="J19">
            <v>1.86</v>
          </cell>
          <cell r="K19">
            <v>1.8779999999999999</v>
          </cell>
          <cell r="L19" t="str">
            <v>R02-PV01-&gt;R01-PV03</v>
          </cell>
          <cell r="M19" t="str">
            <v xml:space="preserve">BSTC 600 x 55 </v>
          </cell>
          <cell r="N19">
            <v>1063.329</v>
          </cell>
        </row>
        <row r="20">
          <cell r="F20" t="str">
            <v>03-01</v>
          </cell>
          <cell r="G20" t="str">
            <v>03-02</v>
          </cell>
          <cell r="H20" t="e">
            <v>#REF!</v>
          </cell>
          <cell r="I20" t="e">
            <v>#REF!</v>
          </cell>
          <cell r="J20">
            <v>1.86</v>
          </cell>
          <cell r="K20">
            <v>2.028</v>
          </cell>
          <cell r="L20" t="str">
            <v>R03-PV01-&gt;R03-PV02</v>
          </cell>
          <cell r="M20" t="str">
            <v xml:space="preserve">BSTC 600 x 55 </v>
          </cell>
          <cell r="N20">
            <v>1063.317</v>
          </cell>
        </row>
        <row r="21">
          <cell r="F21" t="str">
            <v>03-02</v>
          </cell>
          <cell r="G21" t="str">
            <v>01-04</v>
          </cell>
          <cell r="H21" t="e">
            <v>#REF!</v>
          </cell>
          <cell r="I21" t="e">
            <v>#REF!</v>
          </cell>
          <cell r="J21">
            <v>2.028</v>
          </cell>
          <cell r="K21">
            <v>1.905</v>
          </cell>
          <cell r="L21" t="str">
            <v>R03-PV02-&gt;R01-PV04</v>
          </cell>
          <cell r="M21" t="str">
            <v xml:space="preserve">BSTC 600 x 55 </v>
          </cell>
          <cell r="N21">
            <v>1062.7550000000001</v>
          </cell>
        </row>
        <row r="22">
          <cell r="F22" t="str">
            <v>04-01</v>
          </cell>
          <cell r="G22" t="str">
            <v>04-02</v>
          </cell>
          <cell r="H22" t="e">
            <v>#REF!</v>
          </cell>
          <cell r="I22" t="e">
            <v>#REF!</v>
          </cell>
          <cell r="J22">
            <v>1.86</v>
          </cell>
          <cell r="K22">
            <v>1.8640000000000001</v>
          </cell>
          <cell r="L22" t="str">
            <v>R04-PV01-&gt;R04-PV02</v>
          </cell>
          <cell r="M22" t="str">
            <v xml:space="preserve">BSTC 600 x 55 </v>
          </cell>
          <cell r="N22">
            <v>1062.2819999999999</v>
          </cell>
        </row>
        <row r="23">
          <cell r="F23" t="str">
            <v>04-02</v>
          </cell>
          <cell r="G23" t="str">
            <v>04-03</v>
          </cell>
          <cell r="H23" t="e">
            <v>#REF!</v>
          </cell>
          <cell r="I23" t="e">
            <v>#REF!</v>
          </cell>
          <cell r="J23">
            <v>1.8640000000000001</v>
          </cell>
          <cell r="K23">
            <v>1.8640000000000001</v>
          </cell>
          <cell r="L23" t="str">
            <v>R04-PV02-&gt;R04-PV03</v>
          </cell>
          <cell r="M23" t="str">
            <v xml:space="preserve">BSTC 600 x 55 </v>
          </cell>
          <cell r="N23">
            <v>1061.6089999999999</v>
          </cell>
        </row>
        <row r="24">
          <cell r="F24" t="str">
            <v>04-03</v>
          </cell>
          <cell r="G24" t="str">
            <v>01-05</v>
          </cell>
          <cell r="H24" t="e">
            <v>#REF!</v>
          </cell>
          <cell r="I24" t="e">
            <v>#REF!</v>
          </cell>
          <cell r="J24">
            <v>1.8640000000000001</v>
          </cell>
          <cell r="K24">
            <v>2.1320000000000001</v>
          </cell>
          <cell r="L24" t="str">
            <v>R04-PV03-&gt;R01-PV05</v>
          </cell>
          <cell r="M24" t="str">
            <v xml:space="preserve">BSTC 600 x 55 </v>
          </cell>
          <cell r="N24">
            <v>1060.83</v>
          </cell>
        </row>
        <row r="25">
          <cell r="F25" t="str">
            <v>05-01</v>
          </cell>
          <cell r="G25" t="str">
            <v>05-02</v>
          </cell>
          <cell r="H25" t="e">
            <v>#REF!</v>
          </cell>
          <cell r="I25" t="e">
            <v>#REF!</v>
          </cell>
          <cell r="J25">
            <v>1.86</v>
          </cell>
          <cell r="K25">
            <v>1.8740000000000001</v>
          </cell>
          <cell r="L25" t="str">
            <v>R05-PV01-&gt;R05-PV02</v>
          </cell>
          <cell r="M25" t="str">
            <v xml:space="preserve">BSTC 600 x 55 </v>
          </cell>
          <cell r="N25">
            <v>1060.992</v>
          </cell>
        </row>
        <row r="26">
          <cell r="F26" t="str">
            <v>05-02</v>
          </cell>
          <cell r="G26" t="str">
            <v>05-03</v>
          </cell>
          <cell r="H26" t="e">
            <v>#REF!</v>
          </cell>
          <cell r="I26" t="e">
            <v>#REF!</v>
          </cell>
          <cell r="J26">
            <v>1.8740000000000001</v>
          </cell>
          <cell r="K26">
            <v>1.883</v>
          </cell>
          <cell r="L26" t="str">
            <v>R05-PV02-&gt;R05-PV03</v>
          </cell>
          <cell r="M26" t="str">
            <v xml:space="preserve">BSTC 600 x 55 </v>
          </cell>
          <cell r="N26">
            <v>1060.2809999999999</v>
          </cell>
        </row>
        <row r="27">
          <cell r="F27" t="str">
            <v>05-03</v>
          </cell>
          <cell r="G27" t="str">
            <v>01-06</v>
          </cell>
          <cell r="H27" t="e">
            <v>#REF!</v>
          </cell>
          <cell r="I27" t="e">
            <v>#REF!</v>
          </cell>
          <cell r="J27">
            <v>1.883</v>
          </cell>
          <cell r="K27">
            <v>2.3540000000000001</v>
          </cell>
          <cell r="L27" t="str">
            <v>R05-PV03-&gt;R01-PV06</v>
          </cell>
          <cell r="M27" t="str">
            <v xml:space="preserve">BSTC 600 x 55 </v>
          </cell>
          <cell r="N27">
            <v>1059.566</v>
          </cell>
        </row>
        <row r="28">
          <cell r="F28" t="str">
            <v>06-01</v>
          </cell>
          <cell r="G28" t="str">
            <v>06-02</v>
          </cell>
          <cell r="H28" t="e">
            <v>#REF!</v>
          </cell>
          <cell r="I28" t="e">
            <v>#REF!</v>
          </cell>
          <cell r="J28">
            <v>1.86</v>
          </cell>
          <cell r="K28">
            <v>2.0070000000000001</v>
          </cell>
          <cell r="L28" t="str">
            <v>R06-PV01-&gt;R06-PV02</v>
          </cell>
          <cell r="M28" t="str">
            <v xml:space="preserve">BSTC 600 x 55 </v>
          </cell>
          <cell r="N28">
            <v>1059.3679999999999</v>
          </cell>
        </row>
        <row r="29">
          <cell r="F29" t="str">
            <v>06-02</v>
          </cell>
          <cell r="G29" t="str">
            <v>06-03</v>
          </cell>
          <cell r="H29" t="e">
            <v>#REF!</v>
          </cell>
          <cell r="I29" t="e">
            <v>#REF!</v>
          </cell>
          <cell r="J29">
            <v>2.0070000000000001</v>
          </cell>
          <cell r="K29">
            <v>1.863</v>
          </cell>
          <cell r="L29" t="str">
            <v>R06-PV02-&gt;R06-PV03</v>
          </cell>
          <cell r="M29" t="str">
            <v xml:space="preserve">BSTC 600 x 55 </v>
          </cell>
          <cell r="N29">
            <v>1058.7439999999999</v>
          </cell>
        </row>
        <row r="30">
          <cell r="F30" t="str">
            <v>06-03</v>
          </cell>
          <cell r="G30" t="str">
            <v>01-07</v>
          </cell>
          <cell r="H30" t="e">
            <v>#REF!</v>
          </cell>
          <cell r="I30" t="e">
            <v>#REF!</v>
          </cell>
          <cell r="J30">
            <v>1.863</v>
          </cell>
          <cell r="K30">
            <v>2.3239999999999998</v>
          </cell>
          <cell r="L30" t="str">
            <v>R06-PV03-&gt;R01-PV07</v>
          </cell>
          <cell r="M30" t="str">
            <v xml:space="preserve">BSTC 600 x 55 </v>
          </cell>
          <cell r="N30">
            <v>1057.655</v>
          </cell>
        </row>
        <row r="31">
          <cell r="F31" t="str">
            <v>07-01</v>
          </cell>
          <cell r="G31" t="str">
            <v>07-02</v>
          </cell>
          <cell r="H31" t="e">
            <v>#REF!</v>
          </cell>
          <cell r="I31" t="e">
            <v>#REF!</v>
          </cell>
          <cell r="J31">
            <v>1.8540000000000001</v>
          </cell>
          <cell r="K31">
            <v>1.8540000000000001</v>
          </cell>
          <cell r="L31" t="str">
            <v>R07-PV01-&gt;R07-PV02</v>
          </cell>
          <cell r="M31" t="str">
            <v xml:space="preserve">BSTC 600 x 55 </v>
          </cell>
          <cell r="N31">
            <v>1059.8040000000001</v>
          </cell>
        </row>
        <row r="32">
          <cell r="F32" t="str">
            <v>07-02</v>
          </cell>
          <cell r="G32" t="str">
            <v>07-03</v>
          </cell>
          <cell r="H32" t="e">
            <v>#REF!</v>
          </cell>
          <cell r="I32" t="e">
            <v>#REF!</v>
          </cell>
          <cell r="J32">
            <v>1.8540000000000001</v>
          </cell>
          <cell r="K32">
            <v>1.891</v>
          </cell>
          <cell r="L32" t="str">
            <v>R07-PV02-&gt;R07-PV03</v>
          </cell>
          <cell r="M32" t="str">
            <v xml:space="preserve">BSTC 600 x 55 </v>
          </cell>
          <cell r="N32">
            <v>1059.0640000000001</v>
          </cell>
        </row>
        <row r="33">
          <cell r="F33" t="str">
            <v>07-03</v>
          </cell>
          <cell r="G33" t="str">
            <v>01-10</v>
          </cell>
          <cell r="H33" t="e">
            <v>#REF!</v>
          </cell>
          <cell r="I33" t="e">
            <v>#REF!</v>
          </cell>
          <cell r="J33">
            <v>1.891</v>
          </cell>
          <cell r="K33">
            <v>3.097</v>
          </cell>
          <cell r="L33" t="str">
            <v>R07-PV03-&gt;R01-PV10</v>
          </cell>
          <cell r="M33" t="str">
            <v xml:space="preserve">BSTC 600 x 55 </v>
          </cell>
          <cell r="N33">
            <v>1058.384</v>
          </cell>
        </row>
        <row r="34">
          <cell r="F34" t="str">
            <v>08-01</v>
          </cell>
          <cell r="G34" t="str">
            <v>08-02</v>
          </cell>
          <cell r="H34" t="e">
            <v>#REF!</v>
          </cell>
          <cell r="I34" t="e">
            <v>#REF!</v>
          </cell>
          <cell r="J34">
            <v>1.85</v>
          </cell>
          <cell r="K34">
            <v>2.5529999999999999</v>
          </cell>
          <cell r="L34" t="str">
            <v>R08-PV01-&gt;R08-PV02</v>
          </cell>
          <cell r="M34" t="str">
            <v xml:space="preserve">BSTC 600 x 55 </v>
          </cell>
          <cell r="N34">
            <v>1058.56</v>
          </cell>
        </row>
        <row r="35">
          <cell r="F35" t="str">
            <v>08-02</v>
          </cell>
          <cell r="G35" t="str">
            <v>08-03</v>
          </cell>
          <cell r="H35" t="e">
            <v>#REF!</v>
          </cell>
          <cell r="I35" t="e">
            <v>#REF!</v>
          </cell>
          <cell r="J35">
            <v>2.5529999999999999</v>
          </cell>
          <cell r="K35">
            <v>3.4350000000000001</v>
          </cell>
          <cell r="L35" t="str">
            <v>R08-PV02-&gt;R08-PV03</v>
          </cell>
          <cell r="M35" t="str">
            <v xml:space="preserve">BSTC 600 x 55 </v>
          </cell>
          <cell r="N35">
            <v>1058.626</v>
          </cell>
        </row>
        <row r="36">
          <cell r="F36" t="str">
            <v>08-03</v>
          </cell>
          <cell r="G36" t="str">
            <v>08-04</v>
          </cell>
          <cell r="H36" t="e">
            <v>#REF!</v>
          </cell>
          <cell r="I36" t="e">
            <v>#REF!</v>
          </cell>
          <cell r="J36">
            <v>3.4350000000000001</v>
          </cell>
          <cell r="K36">
            <v>2.6280000000000001</v>
          </cell>
          <cell r="L36" t="str">
            <v>R08-PV03-&gt;R08-PV04</v>
          </cell>
          <cell r="M36" t="str">
            <v xml:space="preserve">BSTC 1000 x 90 </v>
          </cell>
          <cell r="N36">
            <v>1058.3599999999999</v>
          </cell>
        </row>
        <row r="37">
          <cell r="F37" t="str">
            <v>08-04</v>
          </cell>
          <cell r="G37" t="str">
            <v>01-13</v>
          </cell>
          <cell r="H37" t="e">
            <v>#REF!</v>
          </cell>
          <cell r="I37" t="e">
            <v>#REF!</v>
          </cell>
          <cell r="J37">
            <v>2.6280000000000001</v>
          </cell>
          <cell r="K37">
            <v>4.4939999999999998</v>
          </cell>
          <cell r="L37" t="str">
            <v>R08-PV04-&gt;R01-PV13</v>
          </cell>
          <cell r="M37" t="str">
            <v xml:space="preserve">BSTC 1000 x 90 </v>
          </cell>
          <cell r="N37">
            <v>1056.9449999999999</v>
          </cell>
        </row>
        <row r="38">
          <cell r="F38" t="str">
            <v>09-01</v>
          </cell>
          <cell r="G38" t="str">
            <v>09-02</v>
          </cell>
          <cell r="H38" t="e">
            <v>#REF!</v>
          </cell>
          <cell r="I38" t="e">
            <v>#REF!</v>
          </cell>
          <cell r="J38">
            <v>2.073</v>
          </cell>
          <cell r="K38">
            <v>2.9319999999999999</v>
          </cell>
          <cell r="L38" t="str">
            <v>R09-PV01-&gt;R09-PV02</v>
          </cell>
          <cell r="M38" t="str">
            <v xml:space="preserve">BSTC 800 x 75 </v>
          </cell>
          <cell r="N38">
            <v>1061.298</v>
          </cell>
        </row>
        <row r="39">
          <cell r="F39" t="str">
            <v>09-02</v>
          </cell>
          <cell r="G39" t="str">
            <v>08-03</v>
          </cell>
          <cell r="H39" t="e">
            <v>#REF!</v>
          </cell>
          <cell r="I39" t="e">
            <v>#REF!</v>
          </cell>
          <cell r="J39">
            <v>2.9319999999999999</v>
          </cell>
          <cell r="K39">
            <v>3.4350000000000001</v>
          </cell>
          <cell r="L39" t="str">
            <v>R09-PV02-&gt;R08-PV03</v>
          </cell>
          <cell r="M39" t="str">
            <v xml:space="preserve">BSTC 800 x 75 </v>
          </cell>
          <cell r="N39">
            <v>1059.816</v>
          </cell>
        </row>
        <row r="40">
          <cell r="F40" t="str">
            <v>10-01</v>
          </cell>
          <cell r="G40" t="str">
            <v>09-02</v>
          </cell>
          <cell r="H40" t="e">
            <v>#REF!</v>
          </cell>
          <cell r="I40" t="e">
            <v>#REF!</v>
          </cell>
          <cell r="J40">
            <v>1.8540000000000001</v>
          </cell>
          <cell r="K40">
            <v>2.9319999999999999</v>
          </cell>
          <cell r="L40" t="str">
            <v>R10-PV01-&gt;R09-PV02</v>
          </cell>
          <cell r="M40" t="str">
            <v xml:space="preserve">BSTC 600 x 55 </v>
          </cell>
          <cell r="N40">
            <v>1059.3920000000001</v>
          </cell>
        </row>
        <row r="41">
          <cell r="F41" t="str">
            <v>-</v>
          </cell>
          <cell r="G41" t="str">
            <v>-</v>
          </cell>
          <cell r="H41" t="e">
            <v>#REF!</v>
          </cell>
          <cell r="I41" t="e">
            <v>#REF!</v>
          </cell>
          <cell r="J41">
            <v>0</v>
          </cell>
          <cell r="K41">
            <v>0</v>
          </cell>
        </row>
        <row r="42">
          <cell r="F42" t="str">
            <v>-</v>
          </cell>
          <cell r="G42" t="str">
            <v>-</v>
          </cell>
          <cell r="H42" t="e">
            <v>#REF!</v>
          </cell>
          <cell r="I42" t="e">
            <v>#REF!</v>
          </cell>
          <cell r="J42">
            <v>0</v>
          </cell>
          <cell r="K42">
            <v>0</v>
          </cell>
        </row>
        <row r="43">
          <cell r="F43" t="str">
            <v>-</v>
          </cell>
          <cell r="G43" t="str">
            <v>-</v>
          </cell>
          <cell r="H43" t="e">
            <v>#REF!</v>
          </cell>
          <cell r="I43" t="e">
            <v>#REF!</v>
          </cell>
          <cell r="J43">
            <v>0</v>
          </cell>
          <cell r="K43">
            <v>0</v>
          </cell>
        </row>
        <row r="44">
          <cell r="F44" t="str">
            <v>-</v>
          </cell>
          <cell r="G44" t="str">
            <v>-</v>
          </cell>
          <cell r="H44" t="e">
            <v>#REF!</v>
          </cell>
          <cell r="I44" t="e">
            <v>#REF!</v>
          </cell>
          <cell r="J44">
            <v>0</v>
          </cell>
          <cell r="K44">
            <v>0</v>
          </cell>
        </row>
        <row r="45">
          <cell r="F45" t="str">
            <v>-</v>
          </cell>
          <cell r="G45" t="str">
            <v>-</v>
          </cell>
          <cell r="H45" t="e">
            <v>#REF!</v>
          </cell>
          <cell r="I45" t="e">
            <v>#REF!</v>
          </cell>
          <cell r="J45">
            <v>0</v>
          </cell>
          <cell r="K45">
            <v>0</v>
          </cell>
        </row>
        <row r="46">
          <cell r="F46" t="str">
            <v>-</v>
          </cell>
          <cell r="G46" t="str">
            <v>-</v>
          </cell>
          <cell r="H46" t="e">
            <v>#REF!</v>
          </cell>
          <cell r="I46" t="e">
            <v>#REF!</v>
          </cell>
          <cell r="J46">
            <v>0</v>
          </cell>
          <cell r="K46">
            <v>0</v>
          </cell>
        </row>
        <row r="47">
          <cell r="F47" t="str">
            <v>-</v>
          </cell>
          <cell r="G47" t="str">
            <v>-</v>
          </cell>
          <cell r="H47" t="e">
            <v>#REF!</v>
          </cell>
          <cell r="I47" t="e">
            <v>#REF!</v>
          </cell>
          <cell r="J47">
            <v>0</v>
          </cell>
          <cell r="K47">
            <v>0</v>
          </cell>
        </row>
        <row r="48">
          <cell r="F48" t="str">
            <v>-</v>
          </cell>
          <cell r="G48" t="str">
            <v>-</v>
          </cell>
          <cell r="H48" t="e">
            <v>#REF!</v>
          </cell>
          <cell r="I48" t="e">
            <v>#REF!</v>
          </cell>
          <cell r="J48">
            <v>0</v>
          </cell>
          <cell r="K48">
            <v>0</v>
          </cell>
        </row>
        <row r="49">
          <cell r="F49" t="str">
            <v>-</v>
          </cell>
          <cell r="G49" t="str">
            <v>-</v>
          </cell>
          <cell r="H49" t="e">
            <v>#REF!</v>
          </cell>
          <cell r="I49" t="e">
            <v>#REF!</v>
          </cell>
          <cell r="J49">
            <v>0</v>
          </cell>
          <cell r="K49">
            <v>0</v>
          </cell>
        </row>
        <row r="50">
          <cell r="F50" t="str">
            <v>-</v>
          </cell>
          <cell r="G50" t="str">
            <v>-</v>
          </cell>
          <cell r="H50" t="e">
            <v>#REF!</v>
          </cell>
          <cell r="I50" t="e">
            <v>#REF!</v>
          </cell>
          <cell r="J50">
            <v>0</v>
          </cell>
          <cell r="K50">
            <v>0</v>
          </cell>
        </row>
        <row r="51">
          <cell r="F51" t="str">
            <v>-</v>
          </cell>
          <cell r="G51" t="str">
            <v>-</v>
          </cell>
          <cell r="H51" t="e">
            <v>#REF!</v>
          </cell>
          <cell r="I51" t="e">
            <v>#REF!</v>
          </cell>
          <cell r="J51">
            <v>0</v>
          </cell>
          <cell r="K51">
            <v>0</v>
          </cell>
        </row>
        <row r="52">
          <cell r="F52" t="str">
            <v>-</v>
          </cell>
          <cell r="G52" t="str">
            <v>-</v>
          </cell>
          <cell r="H52" t="e">
            <v>#REF!</v>
          </cell>
          <cell r="I52" t="e">
            <v>#REF!</v>
          </cell>
          <cell r="J52">
            <v>0</v>
          </cell>
          <cell r="K52">
            <v>0</v>
          </cell>
        </row>
        <row r="53">
          <cell r="F53" t="str">
            <v>-</v>
          </cell>
          <cell r="G53" t="str">
            <v>-</v>
          </cell>
          <cell r="H53" t="e">
            <v>#REF!</v>
          </cell>
          <cell r="I53" t="e">
            <v>#REF!</v>
          </cell>
          <cell r="J53">
            <v>0</v>
          </cell>
          <cell r="K53">
            <v>0</v>
          </cell>
        </row>
        <row r="54">
          <cell r="F54" t="str">
            <v>-</v>
          </cell>
          <cell r="G54" t="str">
            <v>-</v>
          </cell>
          <cell r="H54" t="e">
            <v>#REF!</v>
          </cell>
          <cell r="I54" t="e">
            <v>#REF!</v>
          </cell>
          <cell r="J54">
            <v>0</v>
          </cell>
          <cell r="K54">
            <v>0</v>
          </cell>
        </row>
        <row r="55">
          <cell r="F55" t="str">
            <v>-</v>
          </cell>
          <cell r="G55" t="str">
            <v>-</v>
          </cell>
          <cell r="H55" t="e">
            <v>#REF!</v>
          </cell>
          <cell r="I55" t="e">
            <v>#REF!</v>
          </cell>
          <cell r="J55">
            <v>0</v>
          </cell>
          <cell r="K55">
            <v>0</v>
          </cell>
        </row>
        <row r="56">
          <cell r="F56" t="str">
            <v>-</v>
          </cell>
          <cell r="G56" t="str">
            <v>-</v>
          </cell>
          <cell r="H56" t="e">
            <v>#REF!</v>
          </cell>
          <cell r="I56" t="e">
            <v>#REF!</v>
          </cell>
          <cell r="J56">
            <v>0</v>
          </cell>
          <cell r="K56">
            <v>0</v>
          </cell>
        </row>
        <row r="57">
          <cell r="F57" t="str">
            <v>-</v>
          </cell>
          <cell r="G57" t="str">
            <v>-</v>
          </cell>
          <cell r="H57" t="e">
            <v>#REF!</v>
          </cell>
          <cell r="I57" t="e">
            <v>#REF!</v>
          </cell>
          <cell r="J57">
            <v>0</v>
          </cell>
          <cell r="K57">
            <v>0</v>
          </cell>
        </row>
        <row r="58">
          <cell r="F58" t="str">
            <v>-</v>
          </cell>
          <cell r="G58" t="str">
            <v>-</v>
          </cell>
          <cell r="H58" t="e">
            <v>#REF!</v>
          </cell>
          <cell r="I58" t="e">
            <v>#REF!</v>
          </cell>
          <cell r="J58">
            <v>0</v>
          </cell>
          <cell r="K58">
            <v>0</v>
          </cell>
        </row>
        <row r="59">
          <cell r="F59" t="str">
            <v>-</v>
          </cell>
          <cell r="G59" t="str">
            <v>-</v>
          </cell>
          <cell r="H59" t="e">
            <v>#REF!</v>
          </cell>
          <cell r="I59" t="e">
            <v>#REF!</v>
          </cell>
          <cell r="J59">
            <v>0</v>
          </cell>
          <cell r="K59">
            <v>0</v>
          </cell>
        </row>
        <row r="60">
          <cell r="F60" t="str">
            <v>-</v>
          </cell>
          <cell r="G60" t="str">
            <v>-</v>
          </cell>
          <cell r="H60" t="e">
            <v>#REF!</v>
          </cell>
          <cell r="I60" t="e">
            <v>#REF!</v>
          </cell>
          <cell r="J60">
            <v>0</v>
          </cell>
          <cell r="K60">
            <v>0</v>
          </cell>
        </row>
        <row r="61">
          <cell r="F61" t="str">
            <v>-</v>
          </cell>
          <cell r="G61" t="str">
            <v>-</v>
          </cell>
          <cell r="H61" t="e">
            <v>#REF!</v>
          </cell>
          <cell r="I61" t="e">
            <v>#REF!</v>
          </cell>
          <cell r="J61">
            <v>0</v>
          </cell>
          <cell r="K61">
            <v>0</v>
          </cell>
        </row>
        <row r="62">
          <cell r="F62" t="str">
            <v>-</v>
          </cell>
          <cell r="G62" t="str">
            <v>-</v>
          </cell>
          <cell r="H62" t="e">
            <v>#REF!</v>
          </cell>
          <cell r="I62" t="e">
            <v>#REF!</v>
          </cell>
          <cell r="J62">
            <v>0</v>
          </cell>
          <cell r="K62">
            <v>0</v>
          </cell>
        </row>
        <row r="63">
          <cell r="F63" t="str">
            <v>-</v>
          </cell>
          <cell r="G63" t="str">
            <v>-</v>
          </cell>
          <cell r="H63" t="e">
            <v>#REF!</v>
          </cell>
          <cell r="I63" t="e">
            <v>#REF!</v>
          </cell>
          <cell r="J63">
            <v>0</v>
          </cell>
          <cell r="K63">
            <v>0</v>
          </cell>
        </row>
        <row r="64">
          <cell r="F64" t="str">
            <v>-</v>
          </cell>
          <cell r="G64" t="str">
            <v>-</v>
          </cell>
          <cell r="H64" t="e">
            <v>#REF!</v>
          </cell>
          <cell r="I64" t="e">
            <v>#REF!</v>
          </cell>
          <cell r="J64">
            <v>0</v>
          </cell>
          <cell r="K64">
            <v>0</v>
          </cell>
        </row>
        <row r="65">
          <cell r="F65" t="str">
            <v>-</v>
          </cell>
          <cell r="G65" t="str">
            <v>-</v>
          </cell>
          <cell r="H65" t="e">
            <v>#REF!</v>
          </cell>
          <cell r="I65" t="e">
            <v>#REF!</v>
          </cell>
          <cell r="J65">
            <v>0</v>
          </cell>
          <cell r="K65">
            <v>0</v>
          </cell>
        </row>
        <row r="66">
          <cell r="F66" t="str">
            <v>-</v>
          </cell>
          <cell r="G66" t="str">
            <v>-</v>
          </cell>
          <cell r="H66" t="e">
            <v>#REF!</v>
          </cell>
          <cell r="I66" t="e">
            <v>#REF!</v>
          </cell>
          <cell r="J66">
            <v>0</v>
          </cell>
          <cell r="K66">
            <v>0</v>
          </cell>
        </row>
        <row r="67">
          <cell r="F67" t="str">
            <v>-</v>
          </cell>
          <cell r="G67" t="str">
            <v>-</v>
          </cell>
          <cell r="H67" t="e">
            <v>#REF!</v>
          </cell>
          <cell r="I67" t="e">
            <v>#REF!</v>
          </cell>
          <cell r="J67">
            <v>0</v>
          </cell>
          <cell r="K67">
            <v>0</v>
          </cell>
        </row>
        <row r="68">
          <cell r="F68" t="str">
            <v>-</v>
          </cell>
          <cell r="G68" t="str">
            <v>-</v>
          </cell>
          <cell r="H68" t="e">
            <v>#REF!</v>
          </cell>
          <cell r="I68" t="e">
            <v>#REF!</v>
          </cell>
          <cell r="J68">
            <v>0</v>
          </cell>
          <cell r="K68">
            <v>0</v>
          </cell>
        </row>
        <row r="69">
          <cell r="F69" t="str">
            <v>-</v>
          </cell>
          <cell r="G69" t="str">
            <v>-</v>
          </cell>
          <cell r="H69" t="e">
            <v>#REF!</v>
          </cell>
          <cell r="I69" t="e">
            <v>#REF!</v>
          </cell>
          <cell r="J69">
            <v>0</v>
          </cell>
          <cell r="K69">
            <v>0</v>
          </cell>
        </row>
        <row r="70">
          <cell r="F70" t="str">
            <v>-</v>
          </cell>
          <cell r="G70" t="str">
            <v>-</v>
          </cell>
          <cell r="H70" t="e">
            <v>#REF!</v>
          </cell>
          <cell r="I70" t="e">
            <v>#REF!</v>
          </cell>
          <cell r="J70">
            <v>0</v>
          </cell>
          <cell r="K70">
            <v>0</v>
          </cell>
        </row>
        <row r="71">
          <cell r="F71" t="str">
            <v>-</v>
          </cell>
          <cell r="G71" t="str">
            <v>-</v>
          </cell>
          <cell r="H71" t="e">
            <v>#REF!</v>
          </cell>
          <cell r="I71" t="e">
            <v>#REF!</v>
          </cell>
          <cell r="J71">
            <v>0</v>
          </cell>
          <cell r="K71">
            <v>0</v>
          </cell>
        </row>
        <row r="72">
          <cell r="F72" t="str">
            <v>-</v>
          </cell>
          <cell r="G72" t="str">
            <v>-</v>
          </cell>
          <cell r="H72" t="e">
            <v>#REF!</v>
          </cell>
          <cell r="I72" t="e">
            <v>#REF!</v>
          </cell>
          <cell r="J72">
            <v>0</v>
          </cell>
          <cell r="K72">
            <v>0</v>
          </cell>
        </row>
        <row r="73">
          <cell r="F73" t="str">
            <v>-</v>
          </cell>
          <cell r="G73" t="str">
            <v>-</v>
          </cell>
          <cell r="H73" t="e">
            <v>#REF!</v>
          </cell>
          <cell r="I73" t="e">
            <v>#REF!</v>
          </cell>
          <cell r="J73">
            <v>0</v>
          </cell>
          <cell r="K73">
            <v>0</v>
          </cell>
        </row>
        <row r="74">
          <cell r="F74" t="str">
            <v>-</v>
          </cell>
          <cell r="G74" t="str">
            <v>-</v>
          </cell>
          <cell r="H74" t="e">
            <v>#REF!</v>
          </cell>
          <cell r="I74" t="e">
            <v>#REF!</v>
          </cell>
          <cell r="J74">
            <v>0</v>
          </cell>
          <cell r="K74">
            <v>0</v>
          </cell>
        </row>
        <row r="75">
          <cell r="F75" t="str">
            <v>-</v>
          </cell>
          <cell r="G75" t="str">
            <v>-</v>
          </cell>
          <cell r="H75" t="e">
            <v>#REF!</v>
          </cell>
          <cell r="I75" t="e">
            <v>#REF!</v>
          </cell>
          <cell r="J75">
            <v>0</v>
          </cell>
          <cell r="K75">
            <v>0</v>
          </cell>
        </row>
        <row r="76">
          <cell r="F76" t="str">
            <v>-</v>
          </cell>
          <cell r="G76" t="str">
            <v>-</v>
          </cell>
          <cell r="H76" t="e">
            <v>#REF!</v>
          </cell>
          <cell r="I76" t="e">
            <v>#REF!</v>
          </cell>
          <cell r="J76">
            <v>0</v>
          </cell>
          <cell r="K76">
            <v>0</v>
          </cell>
        </row>
        <row r="77">
          <cell r="F77" t="str">
            <v>-</v>
          </cell>
          <cell r="G77" t="str">
            <v>-</v>
          </cell>
          <cell r="H77" t="e">
            <v>#REF!</v>
          </cell>
          <cell r="I77" t="e">
            <v>#REF!</v>
          </cell>
          <cell r="J77">
            <v>0</v>
          </cell>
          <cell r="K77">
            <v>0</v>
          </cell>
        </row>
        <row r="78">
          <cell r="F78" t="str">
            <v>-</v>
          </cell>
          <cell r="G78" t="str">
            <v>-</v>
          </cell>
          <cell r="H78" t="e">
            <v>#REF!</v>
          </cell>
          <cell r="I78" t="e">
            <v>#REF!</v>
          </cell>
          <cell r="J78">
            <v>0</v>
          </cell>
          <cell r="K78">
            <v>0</v>
          </cell>
        </row>
        <row r="79">
          <cell r="F79" t="str">
            <v>-</v>
          </cell>
          <cell r="G79" t="str">
            <v>-</v>
          </cell>
          <cell r="H79" t="e">
            <v>#REF!</v>
          </cell>
          <cell r="I79" t="e">
            <v>#REF!</v>
          </cell>
          <cell r="J79">
            <v>0</v>
          </cell>
          <cell r="K79">
            <v>0</v>
          </cell>
        </row>
        <row r="80">
          <cell r="F80" t="str">
            <v>-</v>
          </cell>
          <cell r="G80" t="str">
            <v>-</v>
          </cell>
          <cell r="H80" t="e">
            <v>#REF!</v>
          </cell>
          <cell r="I80" t="e">
            <v>#REF!</v>
          </cell>
          <cell r="J80">
            <v>0</v>
          </cell>
          <cell r="K80">
            <v>0</v>
          </cell>
        </row>
        <row r="81">
          <cell r="F81" t="str">
            <v>-</v>
          </cell>
          <cell r="G81" t="str">
            <v>-</v>
          </cell>
          <cell r="H81" t="e">
            <v>#REF!</v>
          </cell>
          <cell r="I81" t="e">
            <v>#REF!</v>
          </cell>
          <cell r="J81">
            <v>0</v>
          </cell>
          <cell r="K81">
            <v>0</v>
          </cell>
        </row>
        <row r="82">
          <cell r="F82" t="str">
            <v>-</v>
          </cell>
          <cell r="G82" t="str">
            <v>-</v>
          </cell>
          <cell r="H82" t="e">
            <v>#REF!</v>
          </cell>
          <cell r="I82" t="e">
            <v>#REF!</v>
          </cell>
          <cell r="J82">
            <v>0</v>
          </cell>
          <cell r="K82">
            <v>0</v>
          </cell>
        </row>
        <row r="83">
          <cell r="F83" t="str">
            <v>-</v>
          </cell>
          <cell r="G83" t="str">
            <v>-</v>
          </cell>
          <cell r="H83" t="e">
            <v>#REF!</v>
          </cell>
          <cell r="I83" t="e">
            <v>#REF!</v>
          </cell>
          <cell r="J83">
            <v>0</v>
          </cell>
          <cell r="K83">
            <v>0</v>
          </cell>
        </row>
        <row r="84">
          <cell r="F84" t="str">
            <v>-</v>
          </cell>
          <cell r="G84" t="str">
            <v>-</v>
          </cell>
          <cell r="H84" t="e">
            <v>#REF!</v>
          </cell>
          <cell r="I84" t="e">
            <v>#REF!</v>
          </cell>
          <cell r="J84">
            <v>0</v>
          </cell>
          <cell r="K84">
            <v>0</v>
          </cell>
        </row>
        <row r="85">
          <cell r="F85" t="str">
            <v>-</v>
          </cell>
          <cell r="G85" t="str">
            <v>-</v>
          </cell>
          <cell r="H85" t="e">
            <v>#REF!</v>
          </cell>
          <cell r="I85" t="e">
            <v>#REF!</v>
          </cell>
          <cell r="J85">
            <v>0</v>
          </cell>
          <cell r="K85">
            <v>0</v>
          </cell>
        </row>
        <row r="86">
          <cell r="F86" t="str">
            <v>-</v>
          </cell>
          <cell r="G86" t="str">
            <v>-</v>
          </cell>
          <cell r="H86" t="e">
            <v>#REF!</v>
          </cell>
          <cell r="I86" t="e">
            <v>#REF!</v>
          </cell>
          <cell r="J86">
            <v>0</v>
          </cell>
          <cell r="K86">
            <v>0</v>
          </cell>
        </row>
        <row r="87">
          <cell r="F87" t="str">
            <v>-</v>
          </cell>
          <cell r="G87" t="str">
            <v>-</v>
          </cell>
          <cell r="H87" t="e">
            <v>#REF!</v>
          </cell>
          <cell r="I87" t="e">
            <v>#REF!</v>
          </cell>
          <cell r="J87">
            <v>0</v>
          </cell>
          <cell r="K87">
            <v>0</v>
          </cell>
        </row>
        <row r="88">
          <cell r="F88" t="str">
            <v>-</v>
          </cell>
          <cell r="G88" t="str">
            <v>-</v>
          </cell>
          <cell r="H88" t="e">
            <v>#REF!</v>
          </cell>
          <cell r="I88" t="e">
            <v>#REF!</v>
          </cell>
          <cell r="J88">
            <v>0</v>
          </cell>
          <cell r="K88">
            <v>0</v>
          </cell>
        </row>
        <row r="89">
          <cell r="F89" t="str">
            <v>-</v>
          </cell>
          <cell r="G89" t="str">
            <v>-</v>
          </cell>
          <cell r="H89" t="e">
            <v>#REF!</v>
          </cell>
          <cell r="I89" t="e">
            <v>#REF!</v>
          </cell>
          <cell r="J89">
            <v>0</v>
          </cell>
          <cell r="K89">
            <v>0</v>
          </cell>
        </row>
        <row r="90">
          <cell r="F90" t="str">
            <v>-</v>
          </cell>
          <cell r="G90" t="str">
            <v>-</v>
          </cell>
          <cell r="H90" t="e">
            <v>#REF!</v>
          </cell>
          <cell r="I90" t="e">
            <v>#REF!</v>
          </cell>
          <cell r="J90">
            <v>0</v>
          </cell>
          <cell r="K90">
            <v>0</v>
          </cell>
        </row>
        <row r="91">
          <cell r="F91" t="str">
            <v>-</v>
          </cell>
          <cell r="G91" t="str">
            <v>-</v>
          </cell>
          <cell r="H91" t="e">
            <v>#REF!</v>
          </cell>
          <cell r="I91" t="e">
            <v>#REF!</v>
          </cell>
          <cell r="J91">
            <v>0</v>
          </cell>
          <cell r="K91">
            <v>0</v>
          </cell>
        </row>
        <row r="92">
          <cell r="F92" t="str">
            <v>-</v>
          </cell>
          <cell r="G92" t="str">
            <v>-</v>
          </cell>
          <cell r="H92" t="e">
            <v>#REF!</v>
          </cell>
          <cell r="I92" t="e">
            <v>#REF!</v>
          </cell>
          <cell r="J92">
            <v>0</v>
          </cell>
          <cell r="K92">
            <v>0</v>
          </cell>
        </row>
        <row r="93">
          <cell r="F93" t="str">
            <v>-</v>
          </cell>
          <cell r="G93" t="str">
            <v>-</v>
          </cell>
          <cell r="H93" t="e">
            <v>#REF!</v>
          </cell>
          <cell r="I93" t="e">
            <v>#REF!</v>
          </cell>
          <cell r="J93">
            <v>0</v>
          </cell>
          <cell r="K93">
            <v>0</v>
          </cell>
        </row>
        <row r="94">
          <cell r="F94" t="str">
            <v>-</v>
          </cell>
          <cell r="G94" t="str">
            <v>-</v>
          </cell>
          <cell r="H94" t="e">
            <v>#REF!</v>
          </cell>
          <cell r="I94" t="e">
            <v>#REF!</v>
          </cell>
          <cell r="J94">
            <v>0</v>
          </cell>
          <cell r="K94">
            <v>0</v>
          </cell>
        </row>
        <row r="95">
          <cell r="F95" t="str">
            <v>-</v>
          </cell>
          <cell r="G95" t="str">
            <v>-</v>
          </cell>
          <cell r="H95" t="e">
            <v>#REF!</v>
          </cell>
          <cell r="I95" t="e">
            <v>#REF!</v>
          </cell>
          <cell r="J95">
            <v>0</v>
          </cell>
          <cell r="K95">
            <v>0</v>
          </cell>
        </row>
        <row r="96">
          <cell r="F96" t="str">
            <v>-</v>
          </cell>
          <cell r="G96" t="str">
            <v>-</v>
          </cell>
          <cell r="H96" t="e">
            <v>#REF!</v>
          </cell>
          <cell r="I96" t="e">
            <v>#REF!</v>
          </cell>
          <cell r="J96">
            <v>0</v>
          </cell>
          <cell r="K96">
            <v>0</v>
          </cell>
        </row>
        <row r="97">
          <cell r="F97" t="str">
            <v>-</v>
          </cell>
          <cell r="G97" t="str">
            <v>-</v>
          </cell>
          <cell r="H97" t="e">
            <v>#REF!</v>
          </cell>
          <cell r="I97" t="e">
            <v>#REF!</v>
          </cell>
          <cell r="J97">
            <v>0</v>
          </cell>
          <cell r="K97">
            <v>0</v>
          </cell>
        </row>
        <row r="98">
          <cell r="F98" t="str">
            <v>-</v>
          </cell>
          <cell r="G98" t="str">
            <v>-</v>
          </cell>
          <cell r="H98" t="e">
            <v>#REF!</v>
          </cell>
          <cell r="I98" t="e">
            <v>#REF!</v>
          </cell>
          <cell r="J98">
            <v>0</v>
          </cell>
          <cell r="K98">
            <v>0</v>
          </cell>
        </row>
        <row r="99">
          <cell r="F99" t="str">
            <v>-</v>
          </cell>
          <cell r="G99" t="str">
            <v>-</v>
          </cell>
          <cell r="H99" t="e">
            <v>#REF!</v>
          </cell>
          <cell r="I99" t="e">
            <v>#REF!</v>
          </cell>
          <cell r="J99">
            <v>0</v>
          </cell>
          <cell r="K99">
            <v>0</v>
          </cell>
        </row>
        <row r="100">
          <cell r="F100" t="str">
            <v>-</v>
          </cell>
          <cell r="G100" t="str">
            <v>-</v>
          </cell>
          <cell r="H100" t="e">
            <v>#REF!</v>
          </cell>
          <cell r="I100" t="e">
            <v>#REF!</v>
          </cell>
          <cell r="J100">
            <v>0</v>
          </cell>
          <cell r="K100">
            <v>0</v>
          </cell>
        </row>
        <row r="101">
          <cell r="F101" t="str">
            <v>-</v>
          </cell>
          <cell r="G101" t="str">
            <v>-</v>
          </cell>
          <cell r="H101" t="e">
            <v>#REF!</v>
          </cell>
          <cell r="I101" t="e">
            <v>#REF!</v>
          </cell>
          <cell r="J101">
            <v>0</v>
          </cell>
          <cell r="K101">
            <v>0</v>
          </cell>
        </row>
        <row r="102">
          <cell r="F102" t="str">
            <v>-</v>
          </cell>
          <cell r="G102" t="str">
            <v>-</v>
          </cell>
          <cell r="H102" t="e">
            <v>#REF!</v>
          </cell>
          <cell r="I102" t="e">
            <v>#REF!</v>
          </cell>
          <cell r="J102">
            <v>0</v>
          </cell>
          <cell r="K102">
            <v>0</v>
          </cell>
        </row>
        <row r="103">
          <cell r="F103" t="str">
            <v>-</v>
          </cell>
          <cell r="G103" t="str">
            <v>-</v>
          </cell>
          <cell r="H103" t="e">
            <v>#REF!</v>
          </cell>
          <cell r="I103" t="e">
            <v>#REF!</v>
          </cell>
          <cell r="J103">
            <v>0</v>
          </cell>
          <cell r="K103">
            <v>0</v>
          </cell>
        </row>
        <row r="104">
          <cell r="F104" t="str">
            <v>-</v>
          </cell>
          <cell r="G104" t="str">
            <v>-</v>
          </cell>
          <cell r="H104" t="e">
            <v>#REF!</v>
          </cell>
          <cell r="I104" t="e">
            <v>#REF!</v>
          </cell>
          <cell r="J104">
            <v>0</v>
          </cell>
          <cell r="K104">
            <v>0</v>
          </cell>
        </row>
        <row r="105">
          <cell r="F105" t="str">
            <v>-</v>
          </cell>
          <cell r="G105" t="str">
            <v>-</v>
          </cell>
          <cell r="H105" t="e">
            <v>#REF!</v>
          </cell>
          <cell r="I105" t="e">
            <v>#REF!</v>
          </cell>
          <cell r="J105">
            <v>0</v>
          </cell>
          <cell r="K105">
            <v>0</v>
          </cell>
        </row>
        <row r="106">
          <cell r="F106" t="str">
            <v>-</v>
          </cell>
          <cell r="G106" t="str">
            <v>-</v>
          </cell>
          <cell r="H106" t="e">
            <v>#REF!</v>
          </cell>
          <cell r="I106" t="e">
            <v>#REF!</v>
          </cell>
          <cell r="J106">
            <v>0</v>
          </cell>
          <cell r="K106">
            <v>0</v>
          </cell>
        </row>
        <row r="107">
          <cell r="F107" t="str">
            <v>-</v>
          </cell>
          <cell r="G107" t="str">
            <v>-</v>
          </cell>
          <cell r="H107" t="e">
            <v>#REF!</v>
          </cell>
          <cell r="I107" t="e">
            <v>#REF!</v>
          </cell>
          <cell r="J107">
            <v>0</v>
          </cell>
          <cell r="K107">
            <v>0</v>
          </cell>
        </row>
        <row r="108">
          <cell r="F108" t="str">
            <v>-</v>
          </cell>
          <cell r="G108" t="str">
            <v>-</v>
          </cell>
          <cell r="H108" t="e">
            <v>#REF!</v>
          </cell>
          <cell r="I108" t="e">
            <v>#REF!</v>
          </cell>
          <cell r="J108">
            <v>0</v>
          </cell>
          <cell r="K108">
            <v>0</v>
          </cell>
        </row>
        <row r="109">
          <cell r="F109" t="str">
            <v>-</v>
          </cell>
          <cell r="G109" t="str">
            <v>-</v>
          </cell>
          <cell r="H109" t="e">
            <v>#REF!</v>
          </cell>
          <cell r="I109" t="e">
            <v>#REF!</v>
          </cell>
          <cell r="J109">
            <v>0</v>
          </cell>
          <cell r="K109">
            <v>0</v>
          </cell>
        </row>
        <row r="110">
          <cell r="F110" t="str">
            <v>-</v>
          </cell>
          <cell r="G110" t="str">
            <v>-</v>
          </cell>
          <cell r="H110" t="e">
            <v>#REF!</v>
          </cell>
          <cell r="I110" t="e">
            <v>#REF!</v>
          </cell>
          <cell r="J110">
            <v>0</v>
          </cell>
          <cell r="K110">
            <v>0</v>
          </cell>
        </row>
        <row r="111">
          <cell r="F111" t="str">
            <v>-</v>
          </cell>
          <cell r="G111" t="str">
            <v>-</v>
          </cell>
          <cell r="H111" t="e">
            <v>#REF!</v>
          </cell>
          <cell r="I111" t="e">
            <v>#REF!</v>
          </cell>
          <cell r="J111">
            <v>0</v>
          </cell>
          <cell r="K111">
            <v>0</v>
          </cell>
        </row>
        <row r="112">
          <cell r="F112" t="str">
            <v>-</v>
          </cell>
          <cell r="G112" t="str">
            <v>-</v>
          </cell>
          <cell r="H112" t="e">
            <v>#REF!</v>
          </cell>
          <cell r="I112" t="e">
            <v>#REF!</v>
          </cell>
          <cell r="J112">
            <v>0</v>
          </cell>
          <cell r="K112">
            <v>0</v>
          </cell>
        </row>
        <row r="113">
          <cell r="F113" t="str">
            <v>-</v>
          </cell>
          <cell r="G113" t="str">
            <v>-</v>
          </cell>
          <cell r="H113" t="e">
            <v>#REF!</v>
          </cell>
          <cell r="I113" t="e">
            <v>#REF!</v>
          </cell>
          <cell r="J113">
            <v>0</v>
          </cell>
          <cell r="K113">
            <v>0</v>
          </cell>
        </row>
        <row r="114">
          <cell r="F114" t="str">
            <v>-</v>
          </cell>
          <cell r="G114" t="str">
            <v>-</v>
          </cell>
          <cell r="H114" t="e">
            <v>#REF!</v>
          </cell>
          <cell r="I114" t="e">
            <v>#REF!</v>
          </cell>
          <cell r="J114">
            <v>0</v>
          </cell>
          <cell r="K114">
            <v>0</v>
          </cell>
        </row>
        <row r="115">
          <cell r="F115" t="str">
            <v>-</v>
          </cell>
          <cell r="G115" t="str">
            <v>-</v>
          </cell>
          <cell r="H115" t="e">
            <v>#REF!</v>
          </cell>
          <cell r="I115" t="e">
            <v>#REF!</v>
          </cell>
          <cell r="J115">
            <v>0</v>
          </cell>
          <cell r="K115">
            <v>0</v>
          </cell>
        </row>
        <row r="116">
          <cell r="F116" t="str">
            <v>-</v>
          </cell>
          <cell r="G116" t="str">
            <v>-</v>
          </cell>
          <cell r="H116" t="e">
            <v>#REF!</v>
          </cell>
          <cell r="I116" t="e">
            <v>#REF!</v>
          </cell>
          <cell r="J116">
            <v>0</v>
          </cell>
          <cell r="K116">
            <v>0</v>
          </cell>
        </row>
        <row r="117">
          <cell r="F117" t="str">
            <v>-</v>
          </cell>
          <cell r="G117" t="str">
            <v>-</v>
          </cell>
          <cell r="H117" t="e">
            <v>#REF!</v>
          </cell>
          <cell r="I117" t="e">
            <v>#REF!</v>
          </cell>
          <cell r="J117">
            <v>0</v>
          </cell>
          <cell r="K117">
            <v>0</v>
          </cell>
        </row>
        <row r="118">
          <cell r="F118" t="str">
            <v>-</v>
          </cell>
          <cell r="G118" t="str">
            <v>-</v>
          </cell>
          <cell r="H118" t="e">
            <v>#REF!</v>
          </cell>
          <cell r="I118" t="e">
            <v>#REF!</v>
          </cell>
          <cell r="J118">
            <v>0</v>
          </cell>
          <cell r="K118">
            <v>0</v>
          </cell>
        </row>
        <row r="119">
          <cell r="F119" t="str">
            <v>-</v>
          </cell>
          <cell r="G119" t="str">
            <v>-</v>
          </cell>
          <cell r="H119" t="e">
            <v>#REF!</v>
          </cell>
          <cell r="I119" t="e">
            <v>#REF!</v>
          </cell>
          <cell r="J119">
            <v>0</v>
          </cell>
          <cell r="K119">
            <v>0</v>
          </cell>
        </row>
        <row r="120">
          <cell r="F120" t="str">
            <v>-</v>
          </cell>
          <cell r="G120" t="str">
            <v>-</v>
          </cell>
          <cell r="H120" t="e">
            <v>#REF!</v>
          </cell>
          <cell r="I120" t="e">
            <v>#REF!</v>
          </cell>
          <cell r="J120">
            <v>0</v>
          </cell>
          <cell r="K120">
            <v>0</v>
          </cell>
        </row>
        <row r="121">
          <cell r="F121" t="str">
            <v>-</v>
          </cell>
          <cell r="G121" t="str">
            <v>-</v>
          </cell>
          <cell r="H121" t="e">
            <v>#REF!</v>
          </cell>
          <cell r="I121" t="e">
            <v>#REF!</v>
          </cell>
          <cell r="J121">
            <v>0</v>
          </cell>
          <cell r="K121">
            <v>0</v>
          </cell>
        </row>
        <row r="122">
          <cell r="F122" t="str">
            <v>-</v>
          </cell>
          <cell r="G122" t="str">
            <v>-</v>
          </cell>
          <cell r="H122" t="e">
            <v>#REF!</v>
          </cell>
          <cell r="I122" t="e">
            <v>#REF!</v>
          </cell>
          <cell r="J122">
            <v>0</v>
          </cell>
          <cell r="K122">
            <v>0</v>
          </cell>
        </row>
        <row r="123">
          <cell r="F123" t="str">
            <v>-</v>
          </cell>
          <cell r="G123" t="str">
            <v>-</v>
          </cell>
          <cell r="H123" t="e">
            <v>#REF!</v>
          </cell>
          <cell r="I123" t="e">
            <v>#REF!</v>
          </cell>
          <cell r="J123">
            <v>0</v>
          </cell>
          <cell r="K123">
            <v>0</v>
          </cell>
        </row>
        <row r="124">
          <cell r="F124" t="str">
            <v>-</v>
          </cell>
          <cell r="G124" t="str">
            <v>-</v>
          </cell>
          <cell r="H124" t="e">
            <v>#REF!</v>
          </cell>
          <cell r="I124" t="e">
            <v>#REF!</v>
          </cell>
          <cell r="J124">
            <v>0</v>
          </cell>
          <cell r="K124">
            <v>0</v>
          </cell>
        </row>
        <row r="125">
          <cell r="F125" t="str">
            <v>-</v>
          </cell>
          <cell r="G125" t="str">
            <v>-</v>
          </cell>
          <cell r="H125" t="e">
            <v>#REF!</v>
          </cell>
          <cell r="I125" t="e">
            <v>#REF!</v>
          </cell>
          <cell r="J125">
            <v>0</v>
          </cell>
          <cell r="K125">
            <v>0</v>
          </cell>
        </row>
        <row r="126">
          <cell r="F126" t="str">
            <v>-</v>
          </cell>
          <cell r="G126" t="str">
            <v>-</v>
          </cell>
          <cell r="H126" t="e">
            <v>#REF!</v>
          </cell>
          <cell r="I126" t="e">
            <v>#REF!</v>
          </cell>
          <cell r="J126">
            <v>0</v>
          </cell>
          <cell r="K126">
            <v>0</v>
          </cell>
        </row>
        <row r="127">
          <cell r="F127" t="str">
            <v>-</v>
          </cell>
          <cell r="G127" t="str">
            <v>-</v>
          </cell>
          <cell r="H127" t="e">
            <v>#REF!</v>
          </cell>
          <cell r="I127" t="e">
            <v>#REF!</v>
          </cell>
          <cell r="J127">
            <v>0</v>
          </cell>
          <cell r="K127">
            <v>0</v>
          </cell>
        </row>
        <row r="128">
          <cell r="F128" t="str">
            <v>-</v>
          </cell>
          <cell r="G128" t="str">
            <v>-</v>
          </cell>
          <cell r="H128" t="e">
            <v>#REF!</v>
          </cell>
          <cell r="I128" t="e">
            <v>#REF!</v>
          </cell>
          <cell r="J128">
            <v>0</v>
          </cell>
          <cell r="K128">
            <v>0</v>
          </cell>
        </row>
        <row r="129">
          <cell r="F129" t="str">
            <v>-</v>
          </cell>
          <cell r="G129" t="str">
            <v>-</v>
          </cell>
          <cell r="H129" t="e">
            <v>#REF!</v>
          </cell>
          <cell r="I129" t="e">
            <v>#REF!</v>
          </cell>
          <cell r="J129">
            <v>0</v>
          </cell>
          <cell r="K129">
            <v>0</v>
          </cell>
        </row>
        <row r="130">
          <cell r="F130" t="str">
            <v>-</v>
          </cell>
          <cell r="G130" t="str">
            <v>-</v>
          </cell>
          <cell r="H130" t="e">
            <v>#REF!</v>
          </cell>
          <cell r="I130" t="e">
            <v>#REF!</v>
          </cell>
          <cell r="J130">
            <v>0</v>
          </cell>
          <cell r="K130">
            <v>0</v>
          </cell>
        </row>
        <row r="131">
          <cell r="F131" t="str">
            <v>-</v>
          </cell>
          <cell r="G131" t="str">
            <v>-</v>
          </cell>
          <cell r="H131" t="e">
            <v>#REF!</v>
          </cell>
          <cell r="I131" t="e">
            <v>#REF!</v>
          </cell>
          <cell r="J131">
            <v>0</v>
          </cell>
          <cell r="K131">
            <v>0</v>
          </cell>
        </row>
        <row r="132">
          <cell r="F132" t="str">
            <v>-</v>
          </cell>
          <cell r="G132" t="str">
            <v>-</v>
          </cell>
          <cell r="H132" t="e">
            <v>#REF!</v>
          </cell>
          <cell r="I132" t="e">
            <v>#REF!</v>
          </cell>
          <cell r="J132">
            <v>0</v>
          </cell>
          <cell r="K132">
            <v>0</v>
          </cell>
        </row>
        <row r="133">
          <cell r="F133" t="str">
            <v>-</v>
          </cell>
          <cell r="G133" t="str">
            <v>-</v>
          </cell>
          <cell r="H133" t="e">
            <v>#REF!</v>
          </cell>
          <cell r="I133" t="e">
            <v>#REF!</v>
          </cell>
          <cell r="J133">
            <v>0</v>
          </cell>
          <cell r="K133">
            <v>0</v>
          </cell>
        </row>
        <row r="134">
          <cell r="F134" t="str">
            <v>-</v>
          </cell>
          <cell r="G134" t="str">
            <v>-</v>
          </cell>
          <cell r="H134" t="e">
            <v>#REF!</v>
          </cell>
          <cell r="I134" t="e">
            <v>#REF!</v>
          </cell>
          <cell r="J134">
            <v>0</v>
          </cell>
          <cell r="K134">
            <v>0</v>
          </cell>
        </row>
        <row r="135">
          <cell r="F135" t="str">
            <v>-</v>
          </cell>
          <cell r="G135" t="str">
            <v>-</v>
          </cell>
          <cell r="H135" t="e">
            <v>#REF!</v>
          </cell>
          <cell r="I135" t="e">
            <v>#REF!</v>
          </cell>
          <cell r="J135">
            <v>0</v>
          </cell>
          <cell r="K135">
            <v>0</v>
          </cell>
        </row>
        <row r="136">
          <cell r="F136" t="str">
            <v>-</v>
          </cell>
          <cell r="G136" t="str">
            <v>-</v>
          </cell>
          <cell r="H136" t="e">
            <v>#REF!</v>
          </cell>
          <cell r="I136" t="e">
            <v>#REF!</v>
          </cell>
          <cell r="J136">
            <v>0</v>
          </cell>
          <cell r="K136">
            <v>0</v>
          </cell>
        </row>
        <row r="137">
          <cell r="F137" t="str">
            <v>-</v>
          </cell>
          <cell r="G137" t="str">
            <v>-</v>
          </cell>
          <cell r="H137" t="e">
            <v>#REF!</v>
          </cell>
          <cell r="I137" t="e">
            <v>#REF!</v>
          </cell>
          <cell r="J137">
            <v>0</v>
          </cell>
          <cell r="K137">
            <v>0</v>
          </cell>
        </row>
        <row r="138">
          <cell r="F138" t="str">
            <v>-</v>
          </cell>
          <cell r="G138" t="str">
            <v>-</v>
          </cell>
          <cell r="H138" t="e">
            <v>#REF!</v>
          </cell>
          <cell r="I138" t="e">
            <v>#REF!</v>
          </cell>
          <cell r="J138">
            <v>0</v>
          </cell>
          <cell r="K138">
            <v>0</v>
          </cell>
        </row>
        <row r="139">
          <cell r="F139" t="str">
            <v>-</v>
          </cell>
          <cell r="G139" t="str">
            <v>-</v>
          </cell>
          <cell r="H139" t="e">
            <v>#REF!</v>
          </cell>
          <cell r="I139" t="e">
            <v>#REF!</v>
          </cell>
          <cell r="J139">
            <v>0</v>
          </cell>
          <cell r="K139">
            <v>0</v>
          </cell>
        </row>
        <row r="140">
          <cell r="F140" t="str">
            <v>-</v>
          </cell>
          <cell r="G140" t="str">
            <v>-</v>
          </cell>
          <cell r="H140" t="e">
            <v>#REF!</v>
          </cell>
          <cell r="I140" t="e">
            <v>#REF!</v>
          </cell>
          <cell r="J140">
            <v>0</v>
          </cell>
          <cell r="K140">
            <v>0</v>
          </cell>
        </row>
        <row r="141">
          <cell r="F141" t="str">
            <v>-</v>
          </cell>
          <cell r="G141" t="str">
            <v>-</v>
          </cell>
          <cell r="H141" t="e">
            <v>#REF!</v>
          </cell>
          <cell r="I141" t="e">
            <v>#REF!</v>
          </cell>
          <cell r="J141">
            <v>0</v>
          </cell>
          <cell r="K141">
            <v>0</v>
          </cell>
        </row>
        <row r="142">
          <cell r="F142" t="str">
            <v>-</v>
          </cell>
          <cell r="G142" t="str">
            <v>-</v>
          </cell>
          <cell r="H142" t="e">
            <v>#REF!</v>
          </cell>
          <cell r="I142" t="e">
            <v>#REF!</v>
          </cell>
          <cell r="J142">
            <v>0</v>
          </cell>
          <cell r="K142">
            <v>0</v>
          </cell>
        </row>
        <row r="143">
          <cell r="F143" t="str">
            <v>-</v>
          </cell>
          <cell r="G143" t="str">
            <v>-</v>
          </cell>
          <cell r="H143" t="e">
            <v>#REF!</v>
          </cell>
          <cell r="I143" t="e">
            <v>#REF!</v>
          </cell>
          <cell r="J143">
            <v>0</v>
          </cell>
          <cell r="K143">
            <v>0</v>
          </cell>
        </row>
        <row r="144">
          <cell r="F144" t="str">
            <v>-</v>
          </cell>
          <cell r="G144" t="str">
            <v>-</v>
          </cell>
          <cell r="H144" t="e">
            <v>#REF!</v>
          </cell>
          <cell r="I144" t="e">
            <v>#REF!</v>
          </cell>
          <cell r="J144">
            <v>0</v>
          </cell>
          <cell r="K144">
            <v>0</v>
          </cell>
        </row>
        <row r="145">
          <cell r="F145" t="str">
            <v>-</v>
          </cell>
          <cell r="G145" t="str">
            <v>-</v>
          </cell>
          <cell r="H145" t="e">
            <v>#REF!</v>
          </cell>
          <cell r="I145" t="e">
            <v>#REF!</v>
          </cell>
          <cell r="J145">
            <v>0</v>
          </cell>
          <cell r="K145">
            <v>0</v>
          </cell>
        </row>
        <row r="146">
          <cell r="F146" t="str">
            <v>-</v>
          </cell>
          <cell r="G146" t="str">
            <v>-</v>
          </cell>
          <cell r="H146" t="e">
            <v>#REF!</v>
          </cell>
          <cell r="I146" t="e">
            <v>#REF!</v>
          </cell>
          <cell r="J146">
            <v>0</v>
          </cell>
          <cell r="K146">
            <v>0</v>
          </cell>
        </row>
        <row r="147">
          <cell r="F147" t="str">
            <v>-</v>
          </cell>
          <cell r="G147" t="str">
            <v>-</v>
          </cell>
          <cell r="H147" t="e">
            <v>#REF!</v>
          </cell>
          <cell r="I147" t="e">
            <v>#REF!</v>
          </cell>
          <cell r="J147">
            <v>0</v>
          </cell>
          <cell r="K147">
            <v>0</v>
          </cell>
        </row>
        <row r="148">
          <cell r="F148" t="str">
            <v>-</v>
          </cell>
          <cell r="G148" t="str">
            <v>-</v>
          </cell>
          <cell r="H148" t="e">
            <v>#REF!</v>
          </cell>
          <cell r="I148" t="e">
            <v>#REF!</v>
          </cell>
          <cell r="J148">
            <v>0</v>
          </cell>
          <cell r="K148">
            <v>0</v>
          </cell>
        </row>
        <row r="149">
          <cell r="F149" t="str">
            <v>-</v>
          </cell>
          <cell r="G149" t="str">
            <v>-</v>
          </cell>
          <cell r="H149" t="e">
            <v>#REF!</v>
          </cell>
          <cell r="I149" t="e">
            <v>#REF!</v>
          </cell>
          <cell r="J149">
            <v>0</v>
          </cell>
          <cell r="K149">
            <v>0</v>
          </cell>
        </row>
        <row r="150">
          <cell r="F150" t="str">
            <v>-</v>
          </cell>
          <cell r="G150" t="str">
            <v>-</v>
          </cell>
          <cell r="H150" t="e">
            <v>#REF!</v>
          </cell>
          <cell r="I150" t="e">
            <v>#REF!</v>
          </cell>
          <cell r="J150">
            <v>0</v>
          </cell>
          <cell r="K150">
            <v>0</v>
          </cell>
        </row>
        <row r="151">
          <cell r="F151" t="str">
            <v>-</v>
          </cell>
          <cell r="G151" t="str">
            <v>-</v>
          </cell>
          <cell r="H151" t="e">
            <v>#REF!</v>
          </cell>
          <cell r="I151" t="e">
            <v>#REF!</v>
          </cell>
          <cell r="J151">
            <v>0</v>
          </cell>
          <cell r="K151">
            <v>0</v>
          </cell>
        </row>
        <row r="152">
          <cell r="F152" t="str">
            <v>-</v>
          </cell>
          <cell r="G152" t="str">
            <v>-</v>
          </cell>
          <cell r="H152" t="e">
            <v>#REF!</v>
          </cell>
          <cell r="I152" t="e">
            <v>#REF!</v>
          </cell>
          <cell r="J152">
            <v>0</v>
          </cell>
          <cell r="K152">
            <v>0</v>
          </cell>
        </row>
        <row r="153">
          <cell r="F153" t="str">
            <v>-</v>
          </cell>
          <cell r="G153" t="str">
            <v>-</v>
          </cell>
          <cell r="H153" t="e">
            <v>#REF!</v>
          </cell>
          <cell r="I153" t="e">
            <v>#REF!</v>
          </cell>
          <cell r="J153">
            <v>0</v>
          </cell>
          <cell r="K153">
            <v>0</v>
          </cell>
        </row>
        <row r="154">
          <cell r="F154" t="str">
            <v>-</v>
          </cell>
          <cell r="G154" t="str">
            <v>-</v>
          </cell>
          <cell r="H154" t="e">
            <v>#REF!</v>
          </cell>
          <cell r="I154" t="e">
            <v>#REF!</v>
          </cell>
          <cell r="J154">
            <v>0</v>
          </cell>
          <cell r="K154">
            <v>0</v>
          </cell>
        </row>
        <row r="155">
          <cell r="F155" t="str">
            <v>-</v>
          </cell>
          <cell r="G155" t="str">
            <v>-</v>
          </cell>
          <cell r="H155" t="e">
            <v>#REF!</v>
          </cell>
          <cell r="I155" t="e">
            <v>#REF!</v>
          </cell>
          <cell r="J155">
            <v>0</v>
          </cell>
          <cell r="K155">
            <v>0</v>
          </cell>
        </row>
        <row r="156">
          <cell r="F156" t="str">
            <v>-</v>
          </cell>
          <cell r="G156" t="str">
            <v>-</v>
          </cell>
          <cell r="H156" t="e">
            <v>#REF!</v>
          </cell>
          <cell r="I156" t="e">
            <v>#REF!</v>
          </cell>
          <cell r="J156">
            <v>0</v>
          </cell>
          <cell r="K156">
            <v>0</v>
          </cell>
        </row>
        <row r="157">
          <cell r="F157" t="str">
            <v>-</v>
          </cell>
          <cell r="G157" t="str">
            <v>-</v>
          </cell>
          <cell r="H157" t="e">
            <v>#REF!</v>
          </cell>
          <cell r="I157" t="e">
            <v>#REF!</v>
          </cell>
          <cell r="J157">
            <v>0</v>
          </cell>
          <cell r="K157">
            <v>0</v>
          </cell>
        </row>
        <row r="158">
          <cell r="F158" t="str">
            <v>-</v>
          </cell>
          <cell r="G158" t="str">
            <v>-</v>
          </cell>
          <cell r="H158" t="e">
            <v>#REF!</v>
          </cell>
          <cell r="I158" t="e">
            <v>#REF!</v>
          </cell>
          <cell r="J158">
            <v>0</v>
          </cell>
          <cell r="K158">
            <v>0</v>
          </cell>
        </row>
        <row r="159">
          <cell r="F159" t="str">
            <v>-</v>
          </cell>
          <cell r="G159" t="str">
            <v>-</v>
          </cell>
          <cell r="H159" t="e">
            <v>#REF!</v>
          </cell>
          <cell r="I159" t="e">
            <v>#REF!</v>
          </cell>
          <cell r="J159">
            <v>0</v>
          </cell>
          <cell r="K159">
            <v>0</v>
          </cell>
        </row>
        <row r="160">
          <cell r="F160" t="str">
            <v>-</v>
          </cell>
          <cell r="G160" t="str">
            <v>-</v>
          </cell>
          <cell r="H160" t="e">
            <v>#REF!</v>
          </cell>
          <cell r="I160" t="e">
            <v>#REF!</v>
          </cell>
          <cell r="J160">
            <v>0</v>
          </cell>
          <cell r="K160">
            <v>0</v>
          </cell>
        </row>
        <row r="161">
          <cell r="F161" t="str">
            <v>-</v>
          </cell>
          <cell r="G161" t="str">
            <v>-</v>
          </cell>
          <cell r="H161" t="e">
            <v>#REF!</v>
          </cell>
          <cell r="I161" t="e">
            <v>#REF!</v>
          </cell>
          <cell r="J161">
            <v>0</v>
          </cell>
          <cell r="K161">
            <v>0</v>
          </cell>
        </row>
        <row r="162">
          <cell r="F162" t="str">
            <v>-</v>
          </cell>
          <cell r="G162" t="str">
            <v>-</v>
          </cell>
          <cell r="H162" t="e">
            <v>#REF!</v>
          </cell>
          <cell r="I162" t="e">
            <v>#REF!</v>
          </cell>
          <cell r="J162">
            <v>0</v>
          </cell>
          <cell r="K162">
            <v>0</v>
          </cell>
        </row>
        <row r="163">
          <cell r="F163" t="str">
            <v>-</v>
          </cell>
          <cell r="G163" t="str">
            <v>-</v>
          </cell>
          <cell r="H163" t="e">
            <v>#REF!</v>
          </cell>
          <cell r="I163" t="e">
            <v>#REF!</v>
          </cell>
          <cell r="J163">
            <v>0</v>
          </cell>
          <cell r="K163">
            <v>0</v>
          </cell>
        </row>
        <row r="164">
          <cell r="F164" t="str">
            <v>-</v>
          </cell>
          <cell r="G164" t="str">
            <v>-</v>
          </cell>
          <cell r="H164" t="e">
            <v>#REF!</v>
          </cell>
          <cell r="I164" t="e">
            <v>#REF!</v>
          </cell>
          <cell r="J164">
            <v>0</v>
          </cell>
          <cell r="K164">
            <v>0</v>
          </cell>
        </row>
        <row r="165">
          <cell r="F165" t="str">
            <v>-</v>
          </cell>
          <cell r="G165" t="str">
            <v>-</v>
          </cell>
          <cell r="H165" t="e">
            <v>#REF!</v>
          </cell>
          <cell r="I165" t="e">
            <v>#REF!</v>
          </cell>
          <cell r="J165">
            <v>0</v>
          </cell>
          <cell r="K165">
            <v>0</v>
          </cell>
        </row>
        <row r="166">
          <cell r="F166" t="str">
            <v>-</v>
          </cell>
          <cell r="G166" t="str">
            <v>-</v>
          </cell>
          <cell r="H166" t="e">
            <v>#REF!</v>
          </cell>
          <cell r="I166" t="e">
            <v>#REF!</v>
          </cell>
          <cell r="J166">
            <v>0</v>
          </cell>
          <cell r="K166">
            <v>0</v>
          </cell>
        </row>
        <row r="167">
          <cell r="F167" t="str">
            <v>-</v>
          </cell>
          <cell r="G167" t="str">
            <v>-</v>
          </cell>
          <cell r="H167" t="e">
            <v>#REF!</v>
          </cell>
          <cell r="I167" t="e">
            <v>#REF!</v>
          </cell>
          <cell r="J167">
            <v>0</v>
          </cell>
          <cell r="K167">
            <v>0</v>
          </cell>
        </row>
        <row r="168">
          <cell r="F168" t="str">
            <v>-</v>
          </cell>
          <cell r="G168" t="str">
            <v>-</v>
          </cell>
          <cell r="H168" t="e">
            <v>#REF!</v>
          </cell>
          <cell r="I168" t="e">
            <v>#REF!</v>
          </cell>
          <cell r="J168">
            <v>0</v>
          </cell>
          <cell r="K168">
            <v>0</v>
          </cell>
        </row>
        <row r="169">
          <cell r="F169" t="str">
            <v>-</v>
          </cell>
          <cell r="G169" t="str">
            <v>-</v>
          </cell>
          <cell r="H169" t="e">
            <v>#REF!</v>
          </cell>
          <cell r="I169" t="e">
            <v>#REF!</v>
          </cell>
          <cell r="J169">
            <v>0</v>
          </cell>
          <cell r="K169">
            <v>0</v>
          </cell>
        </row>
        <row r="170">
          <cell r="F170" t="str">
            <v>-</v>
          </cell>
          <cell r="G170" t="str">
            <v>-</v>
          </cell>
          <cell r="H170" t="e">
            <v>#REF!</v>
          </cell>
          <cell r="I170" t="e">
            <v>#REF!</v>
          </cell>
          <cell r="J170">
            <v>0</v>
          </cell>
          <cell r="K170">
            <v>0</v>
          </cell>
        </row>
        <row r="171">
          <cell r="F171" t="str">
            <v>-</v>
          </cell>
          <cell r="G171" t="str">
            <v>-</v>
          </cell>
          <cell r="H171" t="e">
            <v>#REF!</v>
          </cell>
          <cell r="I171" t="e">
            <v>#REF!</v>
          </cell>
          <cell r="J171">
            <v>0</v>
          </cell>
          <cell r="K171">
            <v>0</v>
          </cell>
        </row>
        <row r="172">
          <cell r="F172" t="str">
            <v>-</v>
          </cell>
          <cell r="G172" t="str">
            <v>-</v>
          </cell>
          <cell r="H172" t="e">
            <v>#REF!</v>
          </cell>
          <cell r="I172" t="e">
            <v>#REF!</v>
          </cell>
          <cell r="J172">
            <v>0</v>
          </cell>
          <cell r="K172">
            <v>0</v>
          </cell>
        </row>
        <row r="173">
          <cell r="F173" t="str">
            <v>-</v>
          </cell>
          <cell r="G173" t="str">
            <v>-</v>
          </cell>
          <cell r="H173" t="e">
            <v>#REF!</v>
          </cell>
          <cell r="I173" t="e">
            <v>#REF!</v>
          </cell>
          <cell r="J173">
            <v>0</v>
          </cell>
          <cell r="K173">
            <v>0</v>
          </cell>
        </row>
        <row r="174">
          <cell r="F174" t="str">
            <v>-</v>
          </cell>
          <cell r="G174" t="str">
            <v>-</v>
          </cell>
          <cell r="H174" t="e">
            <v>#REF!</v>
          </cell>
          <cell r="I174" t="e">
            <v>#REF!</v>
          </cell>
          <cell r="J174">
            <v>0</v>
          </cell>
          <cell r="K174">
            <v>0</v>
          </cell>
        </row>
        <row r="175">
          <cell r="F175" t="str">
            <v>-</v>
          </cell>
          <cell r="G175" t="str">
            <v>-</v>
          </cell>
          <cell r="H175" t="e">
            <v>#REF!</v>
          </cell>
          <cell r="I175" t="e">
            <v>#REF!</v>
          </cell>
          <cell r="J175">
            <v>0</v>
          </cell>
          <cell r="K175">
            <v>0</v>
          </cell>
        </row>
        <row r="176">
          <cell r="F176" t="str">
            <v>-</v>
          </cell>
          <cell r="G176" t="str">
            <v>-</v>
          </cell>
          <cell r="H176" t="e">
            <v>#REF!</v>
          </cell>
          <cell r="I176" t="e">
            <v>#REF!</v>
          </cell>
          <cell r="J176">
            <v>0</v>
          </cell>
          <cell r="K176">
            <v>0</v>
          </cell>
        </row>
        <row r="177">
          <cell r="F177" t="str">
            <v>-</v>
          </cell>
          <cell r="G177" t="str">
            <v>-</v>
          </cell>
          <cell r="H177" t="e">
            <v>#REF!</v>
          </cell>
          <cell r="I177" t="e">
            <v>#REF!</v>
          </cell>
          <cell r="J177">
            <v>0</v>
          </cell>
          <cell r="K177">
            <v>0</v>
          </cell>
        </row>
        <row r="178">
          <cell r="F178" t="str">
            <v>-</v>
          </cell>
          <cell r="G178" t="str">
            <v>-</v>
          </cell>
          <cell r="H178" t="e">
            <v>#REF!</v>
          </cell>
          <cell r="I178" t="e">
            <v>#REF!</v>
          </cell>
          <cell r="J178">
            <v>0</v>
          </cell>
          <cell r="K178">
            <v>0</v>
          </cell>
        </row>
        <row r="179">
          <cell r="F179" t="str">
            <v>-</v>
          </cell>
          <cell r="G179" t="str">
            <v>-</v>
          </cell>
          <cell r="H179" t="e">
            <v>#REF!</v>
          </cell>
          <cell r="I179" t="e">
            <v>#REF!</v>
          </cell>
          <cell r="J179">
            <v>0</v>
          </cell>
          <cell r="K179">
            <v>0</v>
          </cell>
        </row>
        <row r="180">
          <cell r="F180" t="str">
            <v>-</v>
          </cell>
          <cell r="G180" t="str">
            <v>-</v>
          </cell>
          <cell r="H180" t="e">
            <v>#REF!</v>
          </cell>
          <cell r="I180" t="e">
            <v>#REF!</v>
          </cell>
          <cell r="J180">
            <v>0</v>
          </cell>
          <cell r="K180">
            <v>0</v>
          </cell>
        </row>
        <row r="181">
          <cell r="F181" t="str">
            <v>-</v>
          </cell>
          <cell r="G181" t="str">
            <v>-</v>
          </cell>
          <cell r="H181" t="e">
            <v>#REF!</v>
          </cell>
          <cell r="I181" t="e">
            <v>#REF!</v>
          </cell>
          <cell r="J181">
            <v>0</v>
          </cell>
          <cell r="K181">
            <v>0</v>
          </cell>
        </row>
        <row r="182">
          <cell r="F182" t="str">
            <v>-</v>
          </cell>
          <cell r="G182" t="str">
            <v>-</v>
          </cell>
          <cell r="H182" t="e">
            <v>#REF!</v>
          </cell>
          <cell r="I182" t="e">
            <v>#REF!</v>
          </cell>
          <cell r="J182">
            <v>0</v>
          </cell>
          <cell r="K182">
            <v>0</v>
          </cell>
        </row>
        <row r="183">
          <cell r="F183" t="str">
            <v>-</v>
          </cell>
          <cell r="G183" t="str">
            <v>-</v>
          </cell>
          <cell r="H183" t="e">
            <v>#REF!</v>
          </cell>
          <cell r="I183" t="e">
            <v>#REF!</v>
          </cell>
          <cell r="J183">
            <v>0</v>
          </cell>
          <cell r="K183">
            <v>0</v>
          </cell>
        </row>
        <row r="184">
          <cell r="F184" t="str">
            <v>-</v>
          </cell>
          <cell r="G184" t="str">
            <v>-</v>
          </cell>
          <cell r="H184" t="e">
            <v>#REF!</v>
          </cell>
          <cell r="I184" t="e">
            <v>#REF!</v>
          </cell>
          <cell r="J184">
            <v>0</v>
          </cell>
          <cell r="K184">
            <v>0</v>
          </cell>
        </row>
        <row r="185">
          <cell r="F185" t="str">
            <v>-</v>
          </cell>
          <cell r="G185" t="str">
            <v>-</v>
          </cell>
          <cell r="H185" t="e">
            <v>#REF!</v>
          </cell>
          <cell r="I185" t="e">
            <v>#REF!</v>
          </cell>
          <cell r="J185">
            <v>0</v>
          </cell>
          <cell r="K185">
            <v>0</v>
          </cell>
        </row>
        <row r="186">
          <cell r="F186" t="str">
            <v>-</v>
          </cell>
          <cell r="G186" t="str">
            <v>-</v>
          </cell>
          <cell r="H186" t="e">
            <v>#REF!</v>
          </cell>
          <cell r="I186" t="e">
            <v>#REF!</v>
          </cell>
          <cell r="J186">
            <v>0</v>
          </cell>
          <cell r="K186">
            <v>0</v>
          </cell>
        </row>
        <row r="187">
          <cell r="F187" t="str">
            <v>-</v>
          </cell>
          <cell r="G187" t="str">
            <v>-</v>
          </cell>
          <cell r="H187" t="e">
            <v>#REF!</v>
          </cell>
          <cell r="I187" t="e">
            <v>#REF!</v>
          </cell>
          <cell r="J187">
            <v>0</v>
          </cell>
          <cell r="K187">
            <v>0</v>
          </cell>
        </row>
        <row r="188">
          <cell r="F188" t="str">
            <v>-</v>
          </cell>
          <cell r="G188" t="str">
            <v>-</v>
          </cell>
          <cell r="H188" t="e">
            <v>#REF!</v>
          </cell>
          <cell r="I188" t="e">
            <v>#REF!</v>
          </cell>
          <cell r="J188">
            <v>0</v>
          </cell>
          <cell r="K188">
            <v>0</v>
          </cell>
        </row>
        <row r="189">
          <cell r="F189" t="str">
            <v>-</v>
          </cell>
          <cell r="G189" t="str">
            <v>-</v>
          </cell>
          <cell r="H189" t="e">
            <v>#REF!</v>
          </cell>
          <cell r="I189" t="e">
            <v>#REF!</v>
          </cell>
          <cell r="J189">
            <v>0</v>
          </cell>
          <cell r="K189">
            <v>0</v>
          </cell>
        </row>
        <row r="190">
          <cell r="F190" t="str">
            <v>-</v>
          </cell>
          <cell r="G190" t="str">
            <v>-</v>
          </cell>
          <cell r="H190" t="e">
            <v>#REF!</v>
          </cell>
          <cell r="I190" t="e">
            <v>#REF!</v>
          </cell>
          <cell r="J190">
            <v>0</v>
          </cell>
          <cell r="K190">
            <v>0</v>
          </cell>
        </row>
        <row r="191">
          <cell r="F191" t="str">
            <v>-</v>
          </cell>
          <cell r="G191" t="str">
            <v>-</v>
          </cell>
          <cell r="H191" t="e">
            <v>#REF!</v>
          </cell>
          <cell r="I191" t="e">
            <v>#REF!</v>
          </cell>
          <cell r="J191">
            <v>0</v>
          </cell>
          <cell r="K191">
            <v>0</v>
          </cell>
        </row>
        <row r="192">
          <cell r="F192" t="str">
            <v>-</v>
          </cell>
          <cell r="G192" t="str">
            <v>-</v>
          </cell>
          <cell r="H192" t="e">
            <v>#REF!</v>
          </cell>
          <cell r="I192" t="e">
            <v>#REF!</v>
          </cell>
          <cell r="J192">
            <v>0</v>
          </cell>
          <cell r="K192">
            <v>0</v>
          </cell>
        </row>
        <row r="193">
          <cell r="F193" t="str">
            <v>-</v>
          </cell>
          <cell r="G193" t="str">
            <v>-</v>
          </cell>
          <cell r="H193" t="e">
            <v>#REF!</v>
          </cell>
          <cell r="I193" t="e">
            <v>#REF!</v>
          </cell>
          <cell r="J193">
            <v>0</v>
          </cell>
          <cell r="K193">
            <v>0</v>
          </cell>
        </row>
        <row r="194">
          <cell r="F194" t="str">
            <v>-</v>
          </cell>
          <cell r="G194" t="str">
            <v>-</v>
          </cell>
          <cell r="H194" t="e">
            <v>#REF!</v>
          </cell>
          <cell r="I194" t="e">
            <v>#REF!</v>
          </cell>
          <cell r="J194">
            <v>0</v>
          </cell>
          <cell r="K194">
            <v>0</v>
          </cell>
        </row>
        <row r="195">
          <cell r="F195" t="str">
            <v>-</v>
          </cell>
          <cell r="G195" t="str">
            <v>-</v>
          </cell>
          <cell r="H195" t="e">
            <v>#REF!</v>
          </cell>
          <cell r="I195" t="e">
            <v>#REF!</v>
          </cell>
          <cell r="J195">
            <v>0</v>
          </cell>
          <cell r="K195">
            <v>0</v>
          </cell>
        </row>
        <row r="196">
          <cell r="F196" t="str">
            <v>-</v>
          </cell>
          <cell r="G196" t="str">
            <v>-</v>
          </cell>
          <cell r="H196" t="e">
            <v>#REF!</v>
          </cell>
          <cell r="I196" t="e">
            <v>#REF!</v>
          </cell>
          <cell r="J196">
            <v>0</v>
          </cell>
          <cell r="K196">
            <v>0</v>
          </cell>
        </row>
        <row r="197">
          <cell r="F197" t="str">
            <v>-</v>
          </cell>
          <cell r="G197" t="str">
            <v>-</v>
          </cell>
          <cell r="H197" t="e">
            <v>#REF!</v>
          </cell>
          <cell r="I197" t="e">
            <v>#REF!</v>
          </cell>
          <cell r="J197">
            <v>0</v>
          </cell>
          <cell r="K197">
            <v>0</v>
          </cell>
        </row>
        <row r="198">
          <cell r="F198" t="str">
            <v>-</v>
          </cell>
          <cell r="G198" t="str">
            <v>-</v>
          </cell>
          <cell r="H198" t="e">
            <v>#REF!</v>
          </cell>
          <cell r="I198" t="e">
            <v>#REF!</v>
          </cell>
          <cell r="J198">
            <v>0</v>
          </cell>
          <cell r="K198">
            <v>0</v>
          </cell>
        </row>
        <row r="199">
          <cell r="F199" t="str">
            <v>-</v>
          </cell>
          <cell r="G199" t="str">
            <v>-</v>
          </cell>
          <cell r="H199" t="e">
            <v>#REF!</v>
          </cell>
          <cell r="I199" t="e">
            <v>#REF!</v>
          </cell>
          <cell r="J199">
            <v>0</v>
          </cell>
          <cell r="K199">
            <v>0</v>
          </cell>
        </row>
        <row r="200">
          <cell r="F200" t="str">
            <v>-</v>
          </cell>
          <cell r="G200" t="str">
            <v>-</v>
          </cell>
          <cell r="H200" t="e">
            <v>#REF!</v>
          </cell>
          <cell r="I200" t="e">
            <v>#REF!</v>
          </cell>
          <cell r="J200">
            <v>0</v>
          </cell>
          <cell r="K200">
            <v>0</v>
          </cell>
        </row>
        <row r="201">
          <cell r="F201" t="str">
            <v>-</v>
          </cell>
          <cell r="G201" t="str">
            <v>-</v>
          </cell>
          <cell r="H201" t="e">
            <v>#REF!</v>
          </cell>
          <cell r="I201" t="e">
            <v>#REF!</v>
          </cell>
          <cell r="J201">
            <v>0</v>
          </cell>
          <cell r="K201">
            <v>0</v>
          </cell>
        </row>
        <row r="202">
          <cell r="F202" t="str">
            <v>-</v>
          </cell>
          <cell r="G202" t="str">
            <v>-</v>
          </cell>
          <cell r="H202" t="e">
            <v>#REF!</v>
          </cell>
          <cell r="I202" t="e">
            <v>#REF!</v>
          </cell>
          <cell r="J202">
            <v>0</v>
          </cell>
          <cell r="K202">
            <v>0</v>
          </cell>
        </row>
        <row r="203">
          <cell r="F203" t="str">
            <v>-</v>
          </cell>
          <cell r="G203" t="str">
            <v>-</v>
          </cell>
          <cell r="H203" t="e">
            <v>#REF!</v>
          </cell>
          <cell r="I203" t="e">
            <v>#REF!</v>
          </cell>
          <cell r="J203">
            <v>0</v>
          </cell>
          <cell r="K203">
            <v>0</v>
          </cell>
        </row>
        <row r="204">
          <cell r="F204" t="str">
            <v>-</v>
          </cell>
          <cell r="G204" t="str">
            <v>-</v>
          </cell>
          <cell r="H204" t="e">
            <v>#REF!</v>
          </cell>
          <cell r="I204" t="e">
            <v>#REF!</v>
          </cell>
          <cell r="J204">
            <v>0</v>
          </cell>
          <cell r="K204">
            <v>0</v>
          </cell>
        </row>
        <row r="205">
          <cell r="F205" t="str">
            <v>-</v>
          </cell>
          <cell r="G205" t="str">
            <v>-</v>
          </cell>
          <cell r="H205" t="e">
            <v>#REF!</v>
          </cell>
          <cell r="I205" t="e">
            <v>#REF!</v>
          </cell>
          <cell r="J205">
            <v>0</v>
          </cell>
          <cell r="K205">
            <v>0</v>
          </cell>
        </row>
        <row r="206">
          <cell r="F206" t="str">
            <v>-</v>
          </cell>
          <cell r="G206" t="str">
            <v>-</v>
          </cell>
          <cell r="H206" t="e">
            <v>#REF!</v>
          </cell>
          <cell r="I206" t="e">
            <v>#REF!</v>
          </cell>
          <cell r="J206">
            <v>0</v>
          </cell>
          <cell r="K206">
            <v>0</v>
          </cell>
        </row>
        <row r="207">
          <cell r="F207" t="str">
            <v>-</v>
          </cell>
          <cell r="G207" t="str">
            <v>-</v>
          </cell>
          <cell r="H207" t="e">
            <v>#REF!</v>
          </cell>
          <cell r="I207" t="e">
            <v>#REF!</v>
          </cell>
          <cell r="J207">
            <v>0</v>
          </cell>
          <cell r="K207">
            <v>0</v>
          </cell>
        </row>
        <row r="208">
          <cell r="F208" t="str">
            <v>-</v>
          </cell>
          <cell r="G208" t="str">
            <v>-</v>
          </cell>
          <cell r="H208" t="e">
            <v>#REF!</v>
          </cell>
          <cell r="I208" t="e">
            <v>#REF!</v>
          </cell>
          <cell r="J208">
            <v>0</v>
          </cell>
          <cell r="K208">
            <v>0</v>
          </cell>
        </row>
        <row r="209">
          <cell r="F209" t="str">
            <v>-</v>
          </cell>
          <cell r="G209" t="str">
            <v>-</v>
          </cell>
          <cell r="H209" t="e">
            <v>#REF!</v>
          </cell>
          <cell r="I209" t="e">
            <v>#REF!</v>
          </cell>
          <cell r="J209">
            <v>0</v>
          </cell>
          <cell r="K209">
            <v>0</v>
          </cell>
        </row>
        <row r="210">
          <cell r="F210" t="str">
            <v>-</v>
          </cell>
          <cell r="G210" t="str">
            <v>-</v>
          </cell>
          <cell r="H210" t="e">
            <v>#REF!</v>
          </cell>
          <cell r="I210" t="e">
            <v>#REF!</v>
          </cell>
          <cell r="J210">
            <v>0</v>
          </cell>
          <cell r="K210">
            <v>0</v>
          </cell>
        </row>
        <row r="211">
          <cell r="F211" t="str">
            <v>-</v>
          </cell>
          <cell r="G211" t="str">
            <v>-</v>
          </cell>
          <cell r="H211" t="e">
            <v>#REF!</v>
          </cell>
          <cell r="I211" t="e">
            <v>#REF!</v>
          </cell>
          <cell r="J211">
            <v>0</v>
          </cell>
          <cell r="K211">
            <v>0</v>
          </cell>
        </row>
        <row r="212">
          <cell r="F212" t="str">
            <v>-</v>
          </cell>
          <cell r="G212" t="str">
            <v>-</v>
          </cell>
          <cell r="H212" t="e">
            <v>#REF!</v>
          </cell>
          <cell r="I212" t="e">
            <v>#REF!</v>
          </cell>
          <cell r="J212">
            <v>0</v>
          </cell>
          <cell r="K212">
            <v>0</v>
          </cell>
        </row>
        <row r="213">
          <cell r="F213" t="str">
            <v>-</v>
          </cell>
          <cell r="G213" t="str">
            <v>-</v>
          </cell>
          <cell r="H213" t="e">
            <v>#REF!</v>
          </cell>
          <cell r="I213" t="e">
            <v>#REF!</v>
          </cell>
          <cell r="J213">
            <v>0</v>
          </cell>
          <cell r="K213">
            <v>0</v>
          </cell>
        </row>
        <row r="214">
          <cell r="F214" t="str">
            <v>-</v>
          </cell>
          <cell r="G214" t="str">
            <v>-</v>
          </cell>
          <cell r="H214" t="e">
            <v>#REF!</v>
          </cell>
          <cell r="I214" t="e">
            <v>#REF!</v>
          </cell>
          <cell r="J214">
            <v>0</v>
          </cell>
          <cell r="K214">
            <v>0</v>
          </cell>
        </row>
        <row r="215">
          <cell r="F215" t="str">
            <v>-</v>
          </cell>
          <cell r="G215" t="str">
            <v>-</v>
          </cell>
          <cell r="H215" t="e">
            <v>#REF!</v>
          </cell>
          <cell r="I215" t="e">
            <v>#REF!</v>
          </cell>
          <cell r="J215">
            <v>0</v>
          </cell>
          <cell r="K215">
            <v>0</v>
          </cell>
        </row>
        <row r="216">
          <cell r="F216" t="str">
            <v>-</v>
          </cell>
          <cell r="G216" t="str">
            <v>-</v>
          </cell>
          <cell r="H216" t="e">
            <v>#REF!</v>
          </cell>
          <cell r="I216" t="e">
            <v>#REF!</v>
          </cell>
          <cell r="J216">
            <v>0</v>
          </cell>
          <cell r="K216">
            <v>0</v>
          </cell>
        </row>
        <row r="217">
          <cell r="F217" t="str">
            <v>-</v>
          </cell>
          <cell r="G217" t="str">
            <v>-</v>
          </cell>
          <cell r="H217" t="e">
            <v>#REF!</v>
          </cell>
          <cell r="I217" t="e">
            <v>#REF!</v>
          </cell>
          <cell r="J217">
            <v>0</v>
          </cell>
          <cell r="K217">
            <v>0</v>
          </cell>
        </row>
        <row r="218">
          <cell r="F218" t="str">
            <v>-</v>
          </cell>
          <cell r="G218" t="str">
            <v>-</v>
          </cell>
          <cell r="H218" t="e">
            <v>#REF!</v>
          </cell>
          <cell r="I218" t="e">
            <v>#REF!</v>
          </cell>
          <cell r="J218">
            <v>0</v>
          </cell>
          <cell r="K218">
            <v>0</v>
          </cell>
        </row>
        <row r="219">
          <cell r="F219" t="str">
            <v>-</v>
          </cell>
          <cell r="G219" t="str">
            <v>-</v>
          </cell>
          <cell r="H219" t="e">
            <v>#REF!</v>
          </cell>
          <cell r="I219" t="e">
            <v>#REF!</v>
          </cell>
          <cell r="J219">
            <v>0</v>
          </cell>
          <cell r="K219">
            <v>0</v>
          </cell>
        </row>
        <row r="220">
          <cell r="F220" t="str">
            <v>-</v>
          </cell>
          <cell r="G220" t="str">
            <v>-</v>
          </cell>
          <cell r="H220" t="e">
            <v>#REF!</v>
          </cell>
          <cell r="I220" t="e">
            <v>#REF!</v>
          </cell>
          <cell r="J220">
            <v>0</v>
          </cell>
          <cell r="K220">
            <v>0</v>
          </cell>
        </row>
        <row r="221">
          <cell r="F221" t="str">
            <v>-</v>
          </cell>
          <cell r="G221" t="str">
            <v>-</v>
          </cell>
          <cell r="H221" t="e">
            <v>#REF!</v>
          </cell>
          <cell r="I221" t="e">
            <v>#REF!</v>
          </cell>
          <cell r="J221">
            <v>0</v>
          </cell>
          <cell r="K221">
            <v>0</v>
          </cell>
        </row>
        <row r="222">
          <cell r="F222" t="str">
            <v>-</v>
          </cell>
          <cell r="G222" t="str">
            <v>-</v>
          </cell>
          <cell r="H222" t="e">
            <v>#REF!</v>
          </cell>
          <cell r="I222" t="e">
            <v>#REF!</v>
          </cell>
          <cell r="J222">
            <v>0</v>
          </cell>
          <cell r="K222">
            <v>0</v>
          </cell>
        </row>
        <row r="223">
          <cell r="F223" t="str">
            <v>-</v>
          </cell>
          <cell r="G223" t="str">
            <v>-</v>
          </cell>
          <cell r="H223" t="e">
            <v>#REF!</v>
          </cell>
          <cell r="I223" t="e">
            <v>#REF!</v>
          </cell>
          <cell r="J223">
            <v>0</v>
          </cell>
          <cell r="K223">
            <v>0</v>
          </cell>
        </row>
        <row r="224">
          <cell r="F224" t="str">
            <v>-</v>
          </cell>
          <cell r="G224" t="str">
            <v>-</v>
          </cell>
          <cell r="H224" t="e">
            <v>#REF!</v>
          </cell>
          <cell r="I224" t="e">
            <v>#REF!</v>
          </cell>
          <cell r="J224">
            <v>0</v>
          </cell>
          <cell r="K224">
            <v>0</v>
          </cell>
        </row>
        <row r="225">
          <cell r="F225" t="str">
            <v>-</v>
          </cell>
          <cell r="G225" t="str">
            <v>-</v>
          </cell>
          <cell r="H225" t="e">
            <v>#REF!</v>
          </cell>
          <cell r="I225" t="e">
            <v>#REF!</v>
          </cell>
          <cell r="J225">
            <v>0</v>
          </cell>
          <cell r="K225">
            <v>0</v>
          </cell>
        </row>
        <row r="226">
          <cell r="F226" t="str">
            <v>-</v>
          </cell>
          <cell r="G226" t="str">
            <v>-</v>
          </cell>
          <cell r="H226" t="e">
            <v>#REF!</v>
          </cell>
          <cell r="I226" t="e">
            <v>#REF!</v>
          </cell>
          <cell r="J226">
            <v>0</v>
          </cell>
          <cell r="K226">
            <v>0</v>
          </cell>
        </row>
        <row r="227">
          <cell r="F227" t="str">
            <v>-</v>
          </cell>
          <cell r="G227" t="str">
            <v>-</v>
          </cell>
          <cell r="H227" t="e">
            <v>#REF!</v>
          </cell>
          <cell r="I227" t="e">
            <v>#REF!</v>
          </cell>
          <cell r="J227">
            <v>0</v>
          </cell>
          <cell r="K227">
            <v>0</v>
          </cell>
        </row>
        <row r="228">
          <cell r="F228" t="str">
            <v>-</v>
          </cell>
          <cell r="G228" t="str">
            <v>-</v>
          </cell>
          <cell r="H228" t="e">
            <v>#REF!</v>
          </cell>
          <cell r="I228" t="e">
            <v>#REF!</v>
          </cell>
          <cell r="J228">
            <v>0</v>
          </cell>
          <cell r="K228">
            <v>0</v>
          </cell>
        </row>
        <row r="229">
          <cell r="F229" t="str">
            <v>-</v>
          </cell>
          <cell r="G229" t="str">
            <v>-</v>
          </cell>
          <cell r="H229" t="e">
            <v>#REF!</v>
          </cell>
          <cell r="I229" t="e">
            <v>#REF!</v>
          </cell>
          <cell r="J229">
            <v>0</v>
          </cell>
          <cell r="K229">
            <v>0</v>
          </cell>
        </row>
        <row r="230">
          <cell r="F230" t="str">
            <v>-</v>
          </cell>
          <cell r="G230" t="str">
            <v>-</v>
          </cell>
          <cell r="H230" t="e">
            <v>#REF!</v>
          </cell>
          <cell r="I230" t="e">
            <v>#REF!</v>
          </cell>
          <cell r="J230">
            <v>0</v>
          </cell>
          <cell r="K230">
            <v>0</v>
          </cell>
        </row>
        <row r="231">
          <cell r="F231" t="str">
            <v>-</v>
          </cell>
          <cell r="G231" t="str">
            <v>-</v>
          </cell>
          <cell r="H231" t="e">
            <v>#REF!</v>
          </cell>
          <cell r="I231" t="e">
            <v>#REF!</v>
          </cell>
          <cell r="J231">
            <v>0</v>
          </cell>
          <cell r="K231">
            <v>0</v>
          </cell>
        </row>
        <row r="232">
          <cell r="F232" t="str">
            <v>-</v>
          </cell>
          <cell r="G232" t="str">
            <v>-</v>
          </cell>
          <cell r="H232" t="e">
            <v>#REF!</v>
          </cell>
          <cell r="I232" t="e">
            <v>#REF!</v>
          </cell>
          <cell r="J232">
            <v>0</v>
          </cell>
          <cell r="K232">
            <v>0</v>
          </cell>
        </row>
        <row r="233">
          <cell r="F233" t="str">
            <v>-</v>
          </cell>
          <cell r="G233" t="str">
            <v>-</v>
          </cell>
          <cell r="H233" t="e">
            <v>#REF!</v>
          </cell>
          <cell r="I233" t="e">
            <v>#REF!</v>
          </cell>
          <cell r="J233">
            <v>0</v>
          </cell>
          <cell r="K233">
            <v>0</v>
          </cell>
        </row>
        <row r="234">
          <cell r="F234" t="str">
            <v>-</v>
          </cell>
          <cell r="G234" t="str">
            <v>-</v>
          </cell>
          <cell r="H234" t="e">
            <v>#REF!</v>
          </cell>
          <cell r="I234" t="e">
            <v>#REF!</v>
          </cell>
          <cell r="J234">
            <v>0</v>
          </cell>
          <cell r="K234">
            <v>0</v>
          </cell>
        </row>
        <row r="235">
          <cell r="F235" t="str">
            <v>-</v>
          </cell>
          <cell r="G235" t="str">
            <v>-</v>
          </cell>
          <cell r="H235" t="e">
            <v>#REF!</v>
          </cell>
          <cell r="I235" t="e">
            <v>#REF!</v>
          </cell>
          <cell r="J235">
            <v>0</v>
          </cell>
          <cell r="K235">
            <v>0</v>
          </cell>
        </row>
        <row r="236">
          <cell r="F236" t="str">
            <v>-</v>
          </cell>
          <cell r="G236" t="str">
            <v>-</v>
          </cell>
          <cell r="H236" t="e">
            <v>#REF!</v>
          </cell>
          <cell r="I236" t="e">
            <v>#REF!</v>
          </cell>
          <cell r="J236">
            <v>0</v>
          </cell>
          <cell r="K236">
            <v>0</v>
          </cell>
        </row>
        <row r="237">
          <cell r="F237" t="str">
            <v>-</v>
          </cell>
          <cell r="G237" t="str">
            <v>-</v>
          </cell>
          <cell r="H237" t="e">
            <v>#REF!</v>
          </cell>
          <cell r="I237" t="e">
            <v>#REF!</v>
          </cell>
          <cell r="J237">
            <v>0</v>
          </cell>
          <cell r="K237">
            <v>0</v>
          </cell>
        </row>
        <row r="238">
          <cell r="F238" t="str">
            <v>-</v>
          </cell>
          <cell r="G238" t="str">
            <v>-</v>
          </cell>
          <cell r="H238" t="e">
            <v>#REF!</v>
          </cell>
          <cell r="I238" t="e">
            <v>#REF!</v>
          </cell>
          <cell r="J238">
            <v>0</v>
          </cell>
          <cell r="K238">
            <v>0</v>
          </cell>
        </row>
        <row r="239">
          <cell r="F239" t="str">
            <v>-</v>
          </cell>
          <cell r="G239" t="str">
            <v>-</v>
          </cell>
          <cell r="H239" t="e">
            <v>#REF!</v>
          </cell>
          <cell r="I239" t="e">
            <v>#REF!</v>
          </cell>
          <cell r="J239">
            <v>0</v>
          </cell>
          <cell r="K239">
            <v>0</v>
          </cell>
        </row>
        <row r="240">
          <cell r="F240" t="str">
            <v>-</v>
          </cell>
          <cell r="G240" t="str">
            <v>-</v>
          </cell>
          <cell r="H240" t="e">
            <v>#REF!</v>
          </cell>
          <cell r="I240" t="e">
            <v>#REF!</v>
          </cell>
          <cell r="J240">
            <v>0</v>
          </cell>
          <cell r="K240">
            <v>0</v>
          </cell>
        </row>
        <row r="241">
          <cell r="F241" t="str">
            <v>-</v>
          </cell>
          <cell r="G241" t="str">
            <v>-</v>
          </cell>
          <cell r="H241" t="e">
            <v>#REF!</v>
          </cell>
          <cell r="I241" t="e">
            <v>#REF!</v>
          </cell>
          <cell r="J241">
            <v>0</v>
          </cell>
          <cell r="K241">
            <v>0</v>
          </cell>
        </row>
        <row r="242">
          <cell r="F242" t="str">
            <v>-</v>
          </cell>
          <cell r="G242" t="str">
            <v>-</v>
          </cell>
          <cell r="H242" t="e">
            <v>#REF!</v>
          </cell>
          <cell r="I242" t="e">
            <v>#REF!</v>
          </cell>
          <cell r="J242">
            <v>0</v>
          </cell>
          <cell r="K242">
            <v>0</v>
          </cell>
        </row>
        <row r="243">
          <cell r="F243" t="str">
            <v>-</v>
          </cell>
          <cell r="G243" t="str">
            <v>-</v>
          </cell>
          <cell r="H243" t="e">
            <v>#REF!</v>
          </cell>
          <cell r="I243" t="e">
            <v>#REF!</v>
          </cell>
          <cell r="J243">
            <v>0</v>
          </cell>
          <cell r="K243">
            <v>0</v>
          </cell>
        </row>
        <row r="244">
          <cell r="F244" t="str">
            <v>-</v>
          </cell>
          <cell r="G244" t="str">
            <v>-</v>
          </cell>
          <cell r="H244" t="e">
            <v>#REF!</v>
          </cell>
          <cell r="I244" t="e">
            <v>#REF!</v>
          </cell>
          <cell r="J244">
            <v>0</v>
          </cell>
          <cell r="K244">
            <v>0</v>
          </cell>
        </row>
        <row r="245">
          <cell r="F245" t="str">
            <v>-</v>
          </cell>
          <cell r="G245" t="str">
            <v>-</v>
          </cell>
          <cell r="H245" t="e">
            <v>#REF!</v>
          </cell>
          <cell r="I245" t="e">
            <v>#REF!</v>
          </cell>
          <cell r="J245">
            <v>0</v>
          </cell>
          <cell r="K245">
            <v>0</v>
          </cell>
        </row>
        <row r="246">
          <cell r="F246" t="str">
            <v>-</v>
          </cell>
          <cell r="G246" t="str">
            <v>-</v>
          </cell>
          <cell r="H246" t="e">
            <v>#REF!</v>
          </cell>
          <cell r="I246" t="e">
            <v>#REF!</v>
          </cell>
          <cell r="J246">
            <v>0</v>
          </cell>
          <cell r="K246">
            <v>0</v>
          </cell>
        </row>
        <row r="247">
          <cell r="F247" t="str">
            <v>-</v>
          </cell>
          <cell r="G247" t="str">
            <v>-</v>
          </cell>
          <cell r="H247" t="e">
            <v>#REF!</v>
          </cell>
          <cell r="I247" t="e">
            <v>#REF!</v>
          </cell>
          <cell r="J247">
            <v>0</v>
          </cell>
          <cell r="K247">
            <v>0</v>
          </cell>
        </row>
        <row r="248">
          <cell r="F248" t="str">
            <v>-</v>
          </cell>
          <cell r="G248" t="str">
            <v>-</v>
          </cell>
          <cell r="H248" t="e">
            <v>#REF!</v>
          </cell>
          <cell r="I248" t="e">
            <v>#REF!</v>
          </cell>
          <cell r="J248">
            <v>0</v>
          </cell>
          <cell r="K248">
            <v>0</v>
          </cell>
        </row>
        <row r="249">
          <cell r="F249" t="str">
            <v>-</v>
          </cell>
          <cell r="G249" t="str">
            <v>-</v>
          </cell>
          <cell r="H249" t="e">
            <v>#REF!</v>
          </cell>
          <cell r="I249" t="e">
            <v>#REF!</v>
          </cell>
          <cell r="J249">
            <v>0</v>
          </cell>
          <cell r="K249">
            <v>0</v>
          </cell>
        </row>
        <row r="250">
          <cell r="F250" t="str">
            <v>-</v>
          </cell>
          <cell r="G250" t="str">
            <v>-</v>
          </cell>
          <cell r="H250" t="e">
            <v>#REF!</v>
          </cell>
          <cell r="I250" t="e">
            <v>#REF!</v>
          </cell>
          <cell r="J250">
            <v>0</v>
          </cell>
          <cell r="K250">
            <v>0</v>
          </cell>
        </row>
        <row r="251">
          <cell r="F251" t="str">
            <v>-</v>
          </cell>
          <cell r="G251" t="str">
            <v>-</v>
          </cell>
          <cell r="H251" t="e">
            <v>#REF!</v>
          </cell>
          <cell r="I251" t="e">
            <v>#REF!</v>
          </cell>
          <cell r="J251">
            <v>0</v>
          </cell>
          <cell r="K251">
            <v>0</v>
          </cell>
        </row>
        <row r="252">
          <cell r="F252" t="str">
            <v>-</v>
          </cell>
          <cell r="G252" t="str">
            <v>-</v>
          </cell>
          <cell r="H252" t="e">
            <v>#REF!</v>
          </cell>
          <cell r="I252" t="e">
            <v>#REF!</v>
          </cell>
          <cell r="J252">
            <v>0</v>
          </cell>
          <cell r="K252">
            <v>0</v>
          </cell>
        </row>
        <row r="253">
          <cell r="F253" t="str">
            <v>-</v>
          </cell>
          <cell r="G253" t="str">
            <v>-</v>
          </cell>
          <cell r="H253" t="e">
            <v>#REF!</v>
          </cell>
          <cell r="I253" t="e">
            <v>#REF!</v>
          </cell>
          <cell r="J253">
            <v>0</v>
          </cell>
          <cell r="K253">
            <v>0</v>
          </cell>
        </row>
        <row r="254">
          <cell r="F254" t="str">
            <v>-</v>
          </cell>
          <cell r="G254" t="str">
            <v>-</v>
          </cell>
          <cell r="H254" t="e">
            <v>#REF!</v>
          </cell>
          <cell r="I254" t="e">
            <v>#REF!</v>
          </cell>
          <cell r="J254">
            <v>0</v>
          </cell>
          <cell r="K254">
            <v>0</v>
          </cell>
        </row>
        <row r="255">
          <cell r="F255" t="str">
            <v>-</v>
          </cell>
          <cell r="G255" t="str">
            <v>-</v>
          </cell>
          <cell r="H255" t="e">
            <v>#REF!</v>
          </cell>
          <cell r="I255" t="e">
            <v>#REF!</v>
          </cell>
          <cell r="J255">
            <v>0</v>
          </cell>
          <cell r="K255">
            <v>0</v>
          </cell>
        </row>
        <row r="256">
          <cell r="F256" t="str">
            <v>-</v>
          </cell>
          <cell r="G256" t="str">
            <v>-</v>
          </cell>
          <cell r="H256" t="e">
            <v>#REF!</v>
          </cell>
          <cell r="I256" t="e">
            <v>#REF!</v>
          </cell>
          <cell r="J256">
            <v>0</v>
          </cell>
          <cell r="K256">
            <v>0</v>
          </cell>
        </row>
        <row r="257">
          <cell r="F257" t="str">
            <v>-</v>
          </cell>
          <cell r="G257" t="str">
            <v>-</v>
          </cell>
          <cell r="H257" t="e">
            <v>#REF!</v>
          </cell>
          <cell r="I257" t="e">
            <v>#REF!</v>
          </cell>
          <cell r="J257">
            <v>0</v>
          </cell>
          <cell r="K257">
            <v>0</v>
          </cell>
        </row>
        <row r="258">
          <cell r="F258" t="str">
            <v>-</v>
          </cell>
          <cell r="G258" t="str">
            <v>-</v>
          </cell>
          <cell r="H258" t="e">
            <v>#REF!</v>
          </cell>
          <cell r="I258" t="e">
            <v>#REF!</v>
          </cell>
          <cell r="J258">
            <v>0</v>
          </cell>
          <cell r="K258">
            <v>0</v>
          </cell>
        </row>
        <row r="259">
          <cell r="F259" t="str">
            <v>-</v>
          </cell>
          <cell r="G259" t="str">
            <v>-</v>
          </cell>
          <cell r="H259" t="e">
            <v>#REF!</v>
          </cell>
          <cell r="I259" t="e">
            <v>#REF!</v>
          </cell>
          <cell r="J259">
            <v>0</v>
          </cell>
          <cell r="K259">
            <v>0</v>
          </cell>
        </row>
        <row r="260">
          <cell r="F260" t="str">
            <v>-</v>
          </cell>
          <cell r="G260" t="str">
            <v>-</v>
          </cell>
          <cell r="H260" t="e">
            <v>#REF!</v>
          </cell>
          <cell r="I260" t="e">
            <v>#REF!</v>
          </cell>
          <cell r="J260">
            <v>0</v>
          </cell>
          <cell r="K260">
            <v>0</v>
          </cell>
        </row>
        <row r="261">
          <cell r="F261" t="str">
            <v>-</v>
          </cell>
          <cell r="G261" t="str">
            <v>-</v>
          </cell>
          <cell r="H261" t="e">
            <v>#REF!</v>
          </cell>
          <cell r="I261" t="e">
            <v>#REF!</v>
          </cell>
          <cell r="J261">
            <v>0</v>
          </cell>
          <cell r="K261">
            <v>0</v>
          </cell>
        </row>
        <row r="262">
          <cell r="F262" t="str">
            <v>-</v>
          </cell>
          <cell r="G262" t="str">
            <v>-</v>
          </cell>
          <cell r="H262" t="e">
            <v>#REF!</v>
          </cell>
          <cell r="I262" t="e">
            <v>#REF!</v>
          </cell>
          <cell r="J262">
            <v>0</v>
          </cell>
          <cell r="K262">
            <v>0</v>
          </cell>
        </row>
        <row r="263">
          <cell r="F263" t="str">
            <v>-</v>
          </cell>
          <cell r="G263" t="str">
            <v>-</v>
          </cell>
          <cell r="H263" t="e">
            <v>#REF!</v>
          </cell>
          <cell r="I263" t="e">
            <v>#REF!</v>
          </cell>
          <cell r="J263">
            <v>0</v>
          </cell>
          <cell r="K263">
            <v>0</v>
          </cell>
        </row>
        <row r="264">
          <cell r="F264" t="str">
            <v>-</v>
          </cell>
          <cell r="G264" t="str">
            <v>-</v>
          </cell>
          <cell r="H264" t="e">
            <v>#REF!</v>
          </cell>
          <cell r="I264" t="e">
            <v>#REF!</v>
          </cell>
          <cell r="J264">
            <v>0</v>
          </cell>
          <cell r="K264">
            <v>0</v>
          </cell>
        </row>
        <row r="265">
          <cell r="F265" t="str">
            <v>-</v>
          </cell>
          <cell r="G265" t="str">
            <v>-</v>
          </cell>
          <cell r="H265" t="e">
            <v>#REF!</v>
          </cell>
          <cell r="I265" t="e">
            <v>#REF!</v>
          </cell>
          <cell r="J265">
            <v>0</v>
          </cell>
          <cell r="K265">
            <v>0</v>
          </cell>
        </row>
        <row r="266">
          <cell r="F266" t="str">
            <v>-</v>
          </cell>
          <cell r="G266" t="str">
            <v>-</v>
          </cell>
          <cell r="H266" t="e">
            <v>#REF!</v>
          </cell>
          <cell r="I266" t="e">
            <v>#REF!</v>
          </cell>
          <cell r="J266">
            <v>0</v>
          </cell>
          <cell r="K266">
            <v>0</v>
          </cell>
        </row>
        <row r="267">
          <cell r="F267" t="str">
            <v>-</v>
          </cell>
          <cell r="G267" t="str">
            <v>-</v>
          </cell>
          <cell r="H267" t="e">
            <v>#REF!</v>
          </cell>
          <cell r="I267" t="e">
            <v>#REF!</v>
          </cell>
          <cell r="J267">
            <v>0</v>
          </cell>
          <cell r="K267">
            <v>0</v>
          </cell>
        </row>
        <row r="268">
          <cell r="F268" t="str">
            <v>-</v>
          </cell>
          <cell r="G268" t="str">
            <v>-</v>
          </cell>
          <cell r="H268" t="e">
            <v>#REF!</v>
          </cell>
          <cell r="I268" t="e">
            <v>#REF!</v>
          </cell>
          <cell r="J268">
            <v>0</v>
          </cell>
          <cell r="K268">
            <v>0</v>
          </cell>
        </row>
        <row r="269">
          <cell r="F269" t="str">
            <v>-</v>
          </cell>
          <cell r="G269" t="str">
            <v>-</v>
          </cell>
          <cell r="H269" t="e">
            <v>#REF!</v>
          </cell>
          <cell r="I269" t="e">
            <v>#REF!</v>
          </cell>
          <cell r="J269">
            <v>0</v>
          </cell>
          <cell r="K269">
            <v>0</v>
          </cell>
        </row>
        <row r="270">
          <cell r="F270" t="str">
            <v>-</v>
          </cell>
          <cell r="G270" t="str">
            <v>-</v>
          </cell>
          <cell r="H270" t="e">
            <v>#REF!</v>
          </cell>
          <cell r="I270" t="e">
            <v>#REF!</v>
          </cell>
          <cell r="J270">
            <v>0</v>
          </cell>
          <cell r="K270">
            <v>0</v>
          </cell>
        </row>
        <row r="271">
          <cell r="F271" t="str">
            <v>-</v>
          </cell>
          <cell r="G271" t="str">
            <v>-</v>
          </cell>
          <cell r="H271" t="e">
            <v>#REF!</v>
          </cell>
          <cell r="I271" t="e">
            <v>#REF!</v>
          </cell>
          <cell r="J271">
            <v>0</v>
          </cell>
          <cell r="K271">
            <v>0</v>
          </cell>
        </row>
        <row r="272">
          <cell r="F272" t="str">
            <v>-</v>
          </cell>
          <cell r="G272" t="str">
            <v>-</v>
          </cell>
          <cell r="H272" t="e">
            <v>#REF!</v>
          </cell>
          <cell r="I272" t="e">
            <v>#REF!</v>
          </cell>
          <cell r="J272">
            <v>0</v>
          </cell>
          <cell r="K272">
            <v>0</v>
          </cell>
        </row>
        <row r="273">
          <cell r="F273" t="str">
            <v>-</v>
          </cell>
          <cell r="G273" t="str">
            <v>-</v>
          </cell>
          <cell r="H273" t="e">
            <v>#REF!</v>
          </cell>
          <cell r="I273" t="e">
            <v>#REF!</v>
          </cell>
          <cell r="J273">
            <v>0</v>
          </cell>
          <cell r="K273">
            <v>0</v>
          </cell>
        </row>
        <row r="274">
          <cell r="F274" t="str">
            <v>-</v>
          </cell>
          <cell r="G274" t="str">
            <v>-</v>
          </cell>
          <cell r="H274" t="e">
            <v>#REF!</v>
          </cell>
          <cell r="I274" t="e">
            <v>#REF!</v>
          </cell>
          <cell r="J274">
            <v>0</v>
          </cell>
          <cell r="K274">
            <v>0</v>
          </cell>
        </row>
        <row r="275">
          <cell r="F275" t="str">
            <v>-</v>
          </cell>
          <cell r="G275" t="str">
            <v>-</v>
          </cell>
          <cell r="H275" t="e">
            <v>#REF!</v>
          </cell>
          <cell r="I275" t="e">
            <v>#REF!</v>
          </cell>
          <cell r="J275">
            <v>0</v>
          </cell>
          <cell r="K275">
            <v>0</v>
          </cell>
        </row>
        <row r="276">
          <cell r="F276" t="str">
            <v>-</v>
          </cell>
          <cell r="G276" t="str">
            <v>-</v>
          </cell>
          <cell r="H276" t="e">
            <v>#REF!</v>
          </cell>
          <cell r="I276" t="e">
            <v>#REF!</v>
          </cell>
          <cell r="J276">
            <v>0</v>
          </cell>
          <cell r="K276">
            <v>0</v>
          </cell>
        </row>
        <row r="277">
          <cell r="F277" t="str">
            <v>-</v>
          </cell>
          <cell r="G277" t="str">
            <v>-</v>
          </cell>
          <cell r="H277" t="e">
            <v>#REF!</v>
          </cell>
          <cell r="I277" t="e">
            <v>#REF!</v>
          </cell>
          <cell r="J277">
            <v>0</v>
          </cell>
          <cell r="K277">
            <v>0</v>
          </cell>
        </row>
        <row r="278">
          <cell r="F278" t="str">
            <v>-</v>
          </cell>
          <cell r="G278" t="str">
            <v>-</v>
          </cell>
          <cell r="H278" t="e">
            <v>#REF!</v>
          </cell>
          <cell r="I278" t="e">
            <v>#REF!</v>
          </cell>
          <cell r="J278">
            <v>0</v>
          </cell>
          <cell r="K278">
            <v>0</v>
          </cell>
        </row>
        <row r="279">
          <cell r="F279" t="str">
            <v>-</v>
          </cell>
          <cell r="G279" t="str">
            <v>-</v>
          </cell>
          <cell r="H279" t="e">
            <v>#REF!</v>
          </cell>
          <cell r="I279" t="e">
            <v>#REF!</v>
          </cell>
          <cell r="J279">
            <v>0</v>
          </cell>
          <cell r="K279">
            <v>0</v>
          </cell>
        </row>
        <row r="280">
          <cell r="F280" t="str">
            <v>-</v>
          </cell>
          <cell r="G280" t="str">
            <v>-</v>
          </cell>
          <cell r="H280" t="e">
            <v>#REF!</v>
          </cell>
          <cell r="I280" t="e">
            <v>#REF!</v>
          </cell>
          <cell r="J280">
            <v>0</v>
          </cell>
          <cell r="K280">
            <v>0</v>
          </cell>
        </row>
        <row r="281">
          <cell r="F281" t="str">
            <v>-</v>
          </cell>
          <cell r="G281" t="str">
            <v>-</v>
          </cell>
          <cell r="H281" t="e">
            <v>#REF!</v>
          </cell>
          <cell r="I281" t="e">
            <v>#REF!</v>
          </cell>
          <cell r="J281">
            <v>0</v>
          </cell>
          <cell r="K281">
            <v>0</v>
          </cell>
        </row>
        <row r="282">
          <cell r="F282" t="str">
            <v>-</v>
          </cell>
          <cell r="G282" t="str">
            <v>-</v>
          </cell>
          <cell r="H282" t="e">
            <v>#REF!</v>
          </cell>
          <cell r="I282" t="e">
            <v>#REF!</v>
          </cell>
          <cell r="J282">
            <v>0</v>
          </cell>
          <cell r="K282">
            <v>0</v>
          </cell>
        </row>
        <row r="283">
          <cell r="F283" t="str">
            <v>-</v>
          </cell>
          <cell r="G283" t="str">
            <v>-</v>
          </cell>
          <cell r="H283" t="e">
            <v>#REF!</v>
          </cell>
          <cell r="I283" t="e">
            <v>#REF!</v>
          </cell>
          <cell r="J283">
            <v>0</v>
          </cell>
          <cell r="K283">
            <v>0</v>
          </cell>
        </row>
        <row r="284">
          <cell r="F284" t="str">
            <v>-</v>
          </cell>
          <cell r="G284" t="str">
            <v>-</v>
          </cell>
          <cell r="H284" t="e">
            <v>#REF!</v>
          </cell>
          <cell r="I284" t="e">
            <v>#REF!</v>
          </cell>
          <cell r="J284">
            <v>0</v>
          </cell>
          <cell r="K284">
            <v>0</v>
          </cell>
        </row>
        <row r="285">
          <cell r="F285" t="str">
            <v>-</v>
          </cell>
          <cell r="G285" t="str">
            <v>-</v>
          </cell>
          <cell r="H285" t="e">
            <v>#REF!</v>
          </cell>
          <cell r="I285" t="e">
            <v>#REF!</v>
          </cell>
          <cell r="J285">
            <v>0</v>
          </cell>
          <cell r="K285">
            <v>0</v>
          </cell>
        </row>
        <row r="286">
          <cell r="F286" t="str">
            <v>-</v>
          </cell>
          <cell r="G286" t="str">
            <v>-</v>
          </cell>
          <cell r="H286" t="e">
            <v>#REF!</v>
          </cell>
          <cell r="I286" t="e">
            <v>#REF!</v>
          </cell>
          <cell r="J286">
            <v>0</v>
          </cell>
          <cell r="K286">
            <v>0</v>
          </cell>
        </row>
        <row r="287">
          <cell r="F287" t="str">
            <v>-</v>
          </cell>
          <cell r="G287" t="str">
            <v>-</v>
          </cell>
          <cell r="H287" t="e">
            <v>#REF!</v>
          </cell>
          <cell r="I287" t="e">
            <v>#REF!</v>
          </cell>
          <cell r="J287">
            <v>0</v>
          </cell>
          <cell r="K287">
            <v>0</v>
          </cell>
        </row>
        <row r="288">
          <cell r="F288" t="str">
            <v>-</v>
          </cell>
          <cell r="G288" t="str">
            <v>-</v>
          </cell>
          <cell r="H288" t="e">
            <v>#REF!</v>
          </cell>
          <cell r="I288" t="e">
            <v>#REF!</v>
          </cell>
          <cell r="J288">
            <v>0</v>
          </cell>
          <cell r="K288">
            <v>0</v>
          </cell>
        </row>
        <row r="289">
          <cell r="F289" t="str">
            <v>-</v>
          </cell>
          <cell r="G289" t="str">
            <v>-</v>
          </cell>
          <cell r="H289" t="e">
            <v>#REF!</v>
          </cell>
          <cell r="I289" t="e">
            <v>#REF!</v>
          </cell>
          <cell r="J289">
            <v>0</v>
          </cell>
          <cell r="K289">
            <v>0</v>
          </cell>
        </row>
        <row r="290">
          <cell r="F290" t="str">
            <v>-</v>
          </cell>
          <cell r="G290" t="str">
            <v>-</v>
          </cell>
          <cell r="H290" t="e">
            <v>#REF!</v>
          </cell>
          <cell r="I290" t="e">
            <v>#REF!</v>
          </cell>
          <cell r="J290">
            <v>0</v>
          </cell>
          <cell r="K290">
            <v>0</v>
          </cell>
        </row>
        <row r="291">
          <cell r="F291" t="str">
            <v>-</v>
          </cell>
          <cell r="G291" t="str">
            <v>-</v>
          </cell>
          <cell r="H291" t="e">
            <v>#REF!</v>
          </cell>
          <cell r="I291" t="e">
            <v>#REF!</v>
          </cell>
          <cell r="J291">
            <v>0</v>
          </cell>
          <cell r="K291">
            <v>0</v>
          </cell>
        </row>
        <row r="292">
          <cell r="F292" t="str">
            <v>-</v>
          </cell>
          <cell r="G292" t="str">
            <v>-</v>
          </cell>
          <cell r="H292" t="e">
            <v>#REF!</v>
          </cell>
          <cell r="I292" t="e">
            <v>#REF!</v>
          </cell>
          <cell r="J292">
            <v>0</v>
          </cell>
          <cell r="K292">
            <v>0</v>
          </cell>
        </row>
        <row r="293">
          <cell r="F293" t="str">
            <v>-</v>
          </cell>
          <cell r="G293" t="str">
            <v>-</v>
          </cell>
          <cell r="H293" t="e">
            <v>#REF!</v>
          </cell>
          <cell r="I293" t="e">
            <v>#REF!</v>
          </cell>
          <cell r="J293">
            <v>0</v>
          </cell>
          <cell r="K293">
            <v>0</v>
          </cell>
        </row>
        <row r="294">
          <cell r="F294" t="str">
            <v>-</v>
          </cell>
          <cell r="G294" t="str">
            <v>-</v>
          </cell>
          <cell r="H294" t="e">
            <v>#REF!</v>
          </cell>
          <cell r="I294" t="e">
            <v>#REF!</v>
          </cell>
          <cell r="J294">
            <v>0</v>
          </cell>
          <cell r="K294">
            <v>0</v>
          </cell>
        </row>
        <row r="295">
          <cell r="F295" t="str">
            <v>-</v>
          </cell>
          <cell r="G295" t="str">
            <v>-</v>
          </cell>
          <cell r="H295" t="e">
            <v>#REF!</v>
          </cell>
          <cell r="I295" t="e">
            <v>#REF!</v>
          </cell>
          <cell r="J295">
            <v>0</v>
          </cell>
          <cell r="K295">
            <v>0</v>
          </cell>
        </row>
        <row r="296">
          <cell r="F296" t="str">
            <v>-</v>
          </cell>
          <cell r="G296" t="str">
            <v>-</v>
          </cell>
          <cell r="H296" t="e">
            <v>#REF!</v>
          </cell>
          <cell r="I296" t="e">
            <v>#REF!</v>
          </cell>
          <cell r="J296">
            <v>0</v>
          </cell>
          <cell r="K296">
            <v>0</v>
          </cell>
        </row>
        <row r="297">
          <cell r="F297" t="str">
            <v>-</v>
          </cell>
          <cell r="G297" t="str">
            <v>-</v>
          </cell>
          <cell r="H297" t="e">
            <v>#REF!</v>
          </cell>
          <cell r="I297" t="e">
            <v>#REF!</v>
          </cell>
          <cell r="J297">
            <v>0</v>
          </cell>
          <cell r="K297">
            <v>0</v>
          </cell>
        </row>
        <row r="298">
          <cell r="F298" t="str">
            <v>-</v>
          </cell>
          <cell r="G298" t="str">
            <v>-</v>
          </cell>
          <cell r="H298" t="e">
            <v>#REF!</v>
          </cell>
          <cell r="I298" t="e">
            <v>#REF!</v>
          </cell>
          <cell r="J298">
            <v>0</v>
          </cell>
          <cell r="K298">
            <v>0</v>
          </cell>
        </row>
        <row r="299">
          <cell r="F299" t="str">
            <v>-</v>
          </cell>
          <cell r="G299" t="str">
            <v>-</v>
          </cell>
          <cell r="H299" t="e">
            <v>#REF!</v>
          </cell>
          <cell r="I299" t="e">
            <v>#REF!</v>
          </cell>
          <cell r="J299">
            <v>0</v>
          </cell>
          <cell r="K299">
            <v>0</v>
          </cell>
        </row>
        <row r="300">
          <cell r="F300" t="str">
            <v>-</v>
          </cell>
          <cell r="G300" t="str">
            <v>-</v>
          </cell>
          <cell r="H300" t="e">
            <v>#REF!</v>
          </cell>
          <cell r="I300" t="e">
            <v>#REF!</v>
          </cell>
          <cell r="J300">
            <v>0</v>
          </cell>
          <cell r="K300">
            <v>0</v>
          </cell>
        </row>
        <row r="301">
          <cell r="F301" t="str">
            <v>-</v>
          </cell>
          <cell r="G301" t="str">
            <v>-</v>
          </cell>
          <cell r="H301" t="e">
            <v>#REF!</v>
          </cell>
          <cell r="I301" t="e">
            <v>#REF!</v>
          </cell>
          <cell r="J301">
            <v>0</v>
          </cell>
          <cell r="K301">
            <v>0</v>
          </cell>
        </row>
        <row r="302">
          <cell r="F302" t="str">
            <v>-</v>
          </cell>
          <cell r="G302" t="str">
            <v>-</v>
          </cell>
          <cell r="H302" t="e">
            <v>#REF!</v>
          </cell>
          <cell r="I302" t="e">
            <v>#REF!</v>
          </cell>
          <cell r="J302">
            <v>0</v>
          </cell>
          <cell r="K302">
            <v>0</v>
          </cell>
        </row>
        <row r="303">
          <cell r="F303" t="str">
            <v>-</v>
          </cell>
          <cell r="G303" t="str">
            <v>-</v>
          </cell>
          <cell r="H303" t="e">
            <v>#REF!</v>
          </cell>
          <cell r="I303" t="e">
            <v>#REF!</v>
          </cell>
          <cell r="J303">
            <v>0</v>
          </cell>
          <cell r="K303">
            <v>0</v>
          </cell>
        </row>
        <row r="304">
          <cell r="F304" t="str">
            <v>-</v>
          </cell>
          <cell r="G304" t="str">
            <v>-</v>
          </cell>
          <cell r="H304" t="e">
            <v>#REF!</v>
          </cell>
          <cell r="I304" t="e">
            <v>#REF!</v>
          </cell>
          <cell r="J304">
            <v>0</v>
          </cell>
          <cell r="K304">
            <v>0</v>
          </cell>
        </row>
        <row r="305">
          <cell r="F305" t="str">
            <v>-</v>
          </cell>
          <cell r="G305" t="str">
            <v>-</v>
          </cell>
          <cell r="H305" t="e">
            <v>#REF!</v>
          </cell>
          <cell r="I305" t="e">
            <v>#REF!</v>
          </cell>
          <cell r="J305">
            <v>0</v>
          </cell>
          <cell r="K305">
            <v>0</v>
          </cell>
        </row>
        <row r="306">
          <cell r="F306" t="str">
            <v>-</v>
          </cell>
          <cell r="G306" t="str">
            <v>-</v>
          </cell>
          <cell r="H306" t="e">
            <v>#REF!</v>
          </cell>
          <cell r="I306" t="e">
            <v>#REF!</v>
          </cell>
          <cell r="J306">
            <v>0</v>
          </cell>
          <cell r="K306">
            <v>0</v>
          </cell>
        </row>
        <row r="307">
          <cell r="F307" t="str">
            <v>-</v>
          </cell>
          <cell r="G307" t="str">
            <v>-</v>
          </cell>
          <cell r="H307" t="e">
            <v>#REF!</v>
          </cell>
          <cell r="I307" t="e">
            <v>#REF!</v>
          </cell>
          <cell r="J307">
            <v>0</v>
          </cell>
          <cell r="K307">
            <v>0</v>
          </cell>
        </row>
        <row r="308">
          <cell r="F308" t="str">
            <v>-</v>
          </cell>
          <cell r="G308" t="str">
            <v>-</v>
          </cell>
          <cell r="H308" t="e">
            <v>#REF!</v>
          </cell>
          <cell r="I308" t="e">
            <v>#REF!</v>
          </cell>
          <cell r="J308">
            <v>0</v>
          </cell>
          <cell r="K308">
            <v>0</v>
          </cell>
        </row>
        <row r="309">
          <cell r="F309" t="str">
            <v>-</v>
          </cell>
          <cell r="G309" t="str">
            <v>-</v>
          </cell>
          <cell r="H309" t="e">
            <v>#REF!</v>
          </cell>
          <cell r="I309" t="e">
            <v>#REF!</v>
          </cell>
          <cell r="J309">
            <v>0</v>
          </cell>
          <cell r="K309">
            <v>0</v>
          </cell>
        </row>
        <row r="310">
          <cell r="F310" t="str">
            <v>-</v>
          </cell>
          <cell r="G310" t="str">
            <v>-</v>
          </cell>
          <cell r="H310" t="e">
            <v>#REF!</v>
          </cell>
          <cell r="I310" t="e">
            <v>#REF!</v>
          </cell>
          <cell r="J310">
            <v>0</v>
          </cell>
          <cell r="K310">
            <v>0</v>
          </cell>
        </row>
        <row r="311">
          <cell r="F311" t="str">
            <v>-</v>
          </cell>
          <cell r="G311" t="str">
            <v>-</v>
          </cell>
          <cell r="H311" t="e">
            <v>#REF!</v>
          </cell>
          <cell r="I311" t="e">
            <v>#REF!</v>
          </cell>
          <cell r="J311">
            <v>0</v>
          </cell>
          <cell r="K311">
            <v>0</v>
          </cell>
        </row>
        <row r="312">
          <cell r="F312" t="str">
            <v>-</v>
          </cell>
          <cell r="G312" t="str">
            <v>-</v>
          </cell>
          <cell r="H312" t="e">
            <v>#REF!</v>
          </cell>
          <cell r="I312" t="e">
            <v>#REF!</v>
          </cell>
          <cell r="J312">
            <v>0</v>
          </cell>
          <cell r="K312">
            <v>0</v>
          </cell>
        </row>
        <row r="313">
          <cell r="F313" t="str">
            <v>-</v>
          </cell>
          <cell r="G313" t="str">
            <v>-</v>
          </cell>
          <cell r="H313" t="e">
            <v>#REF!</v>
          </cell>
          <cell r="I313" t="e">
            <v>#REF!</v>
          </cell>
          <cell r="J313">
            <v>0</v>
          </cell>
          <cell r="K313">
            <v>0</v>
          </cell>
        </row>
        <row r="314">
          <cell r="F314" t="str">
            <v>-</v>
          </cell>
          <cell r="G314" t="str">
            <v>-</v>
          </cell>
          <cell r="H314" t="e">
            <v>#REF!</v>
          </cell>
          <cell r="I314" t="e">
            <v>#REF!</v>
          </cell>
          <cell r="J314">
            <v>0</v>
          </cell>
          <cell r="K314">
            <v>0</v>
          </cell>
        </row>
        <row r="315">
          <cell r="F315" t="str">
            <v>-</v>
          </cell>
          <cell r="G315" t="str">
            <v>-</v>
          </cell>
          <cell r="H315" t="e">
            <v>#REF!</v>
          </cell>
          <cell r="I315" t="e">
            <v>#REF!</v>
          </cell>
          <cell r="J315">
            <v>0</v>
          </cell>
          <cell r="K315">
            <v>0</v>
          </cell>
        </row>
        <row r="316">
          <cell r="F316" t="str">
            <v>-</v>
          </cell>
          <cell r="G316" t="str">
            <v>-</v>
          </cell>
          <cell r="H316" t="e">
            <v>#REF!</v>
          </cell>
          <cell r="I316" t="e">
            <v>#REF!</v>
          </cell>
          <cell r="J316">
            <v>0</v>
          </cell>
          <cell r="K316">
            <v>0</v>
          </cell>
        </row>
        <row r="317">
          <cell r="F317" t="str">
            <v>-</v>
          </cell>
          <cell r="G317" t="str">
            <v>-</v>
          </cell>
          <cell r="H317" t="e">
            <v>#REF!</v>
          </cell>
          <cell r="I317" t="e">
            <v>#REF!</v>
          </cell>
          <cell r="J317">
            <v>0</v>
          </cell>
          <cell r="K317">
            <v>0</v>
          </cell>
        </row>
        <row r="318">
          <cell r="F318" t="str">
            <v>-</v>
          </cell>
          <cell r="G318" t="str">
            <v>-</v>
          </cell>
          <cell r="H318" t="e">
            <v>#REF!</v>
          </cell>
          <cell r="I318" t="e">
            <v>#REF!</v>
          </cell>
          <cell r="J318">
            <v>0</v>
          </cell>
          <cell r="K318">
            <v>0</v>
          </cell>
        </row>
        <row r="319">
          <cell r="F319" t="str">
            <v>-</v>
          </cell>
          <cell r="G319" t="str">
            <v>-</v>
          </cell>
          <cell r="H319" t="e">
            <v>#REF!</v>
          </cell>
          <cell r="I319" t="e">
            <v>#REF!</v>
          </cell>
          <cell r="J319">
            <v>0</v>
          </cell>
          <cell r="K319">
            <v>0</v>
          </cell>
        </row>
        <row r="320">
          <cell r="F320" t="str">
            <v>-</v>
          </cell>
          <cell r="G320" t="str">
            <v>-</v>
          </cell>
          <cell r="H320" t="e">
            <v>#REF!</v>
          </cell>
          <cell r="I320" t="e">
            <v>#REF!</v>
          </cell>
          <cell r="J320">
            <v>0</v>
          </cell>
          <cell r="K320">
            <v>0</v>
          </cell>
        </row>
        <row r="321">
          <cell r="F321" t="str">
            <v>-</v>
          </cell>
          <cell r="G321" t="str">
            <v>-</v>
          </cell>
          <cell r="H321" t="e">
            <v>#REF!</v>
          </cell>
          <cell r="I321" t="e">
            <v>#REF!</v>
          </cell>
          <cell r="J321">
            <v>0</v>
          </cell>
          <cell r="K321">
            <v>0</v>
          </cell>
        </row>
        <row r="322">
          <cell r="F322" t="str">
            <v>-</v>
          </cell>
          <cell r="G322" t="str">
            <v>-</v>
          </cell>
          <cell r="H322" t="e">
            <v>#REF!</v>
          </cell>
          <cell r="I322" t="e">
            <v>#REF!</v>
          </cell>
          <cell r="J322">
            <v>0</v>
          </cell>
          <cell r="K322">
            <v>0</v>
          </cell>
        </row>
        <row r="323">
          <cell r="F323" t="str">
            <v>-</v>
          </cell>
          <cell r="G323" t="str">
            <v>-</v>
          </cell>
          <cell r="H323" t="e">
            <v>#REF!</v>
          </cell>
          <cell r="I323" t="e">
            <v>#REF!</v>
          </cell>
          <cell r="J323">
            <v>0</v>
          </cell>
          <cell r="K323">
            <v>0</v>
          </cell>
        </row>
        <row r="324">
          <cell r="F324" t="str">
            <v>-</v>
          </cell>
          <cell r="G324" t="str">
            <v>-</v>
          </cell>
          <cell r="H324" t="e">
            <v>#REF!</v>
          </cell>
          <cell r="I324" t="e">
            <v>#REF!</v>
          </cell>
          <cell r="J324">
            <v>0</v>
          </cell>
          <cell r="K324">
            <v>0</v>
          </cell>
        </row>
        <row r="325">
          <cell r="F325" t="str">
            <v>-</v>
          </cell>
          <cell r="G325" t="str">
            <v>-</v>
          </cell>
          <cell r="H325" t="e">
            <v>#REF!</v>
          </cell>
          <cell r="I325" t="e">
            <v>#REF!</v>
          </cell>
          <cell r="J325">
            <v>0</v>
          </cell>
          <cell r="K325">
            <v>0</v>
          </cell>
        </row>
        <row r="326">
          <cell r="F326" t="str">
            <v>-</v>
          </cell>
          <cell r="G326" t="str">
            <v>-</v>
          </cell>
          <cell r="H326" t="e">
            <v>#REF!</v>
          </cell>
          <cell r="I326" t="e">
            <v>#REF!</v>
          </cell>
          <cell r="J326">
            <v>0</v>
          </cell>
          <cell r="K326">
            <v>0</v>
          </cell>
        </row>
        <row r="327">
          <cell r="F327" t="str">
            <v>-</v>
          </cell>
          <cell r="G327" t="str">
            <v>-</v>
          </cell>
          <cell r="H327" t="e">
            <v>#REF!</v>
          </cell>
          <cell r="I327" t="e">
            <v>#REF!</v>
          </cell>
          <cell r="J327">
            <v>0</v>
          </cell>
          <cell r="K327">
            <v>0</v>
          </cell>
        </row>
        <row r="328">
          <cell r="F328" t="str">
            <v>-</v>
          </cell>
          <cell r="G328" t="str">
            <v>-</v>
          </cell>
          <cell r="H328" t="e">
            <v>#REF!</v>
          </cell>
          <cell r="I328" t="e">
            <v>#REF!</v>
          </cell>
          <cell r="J328">
            <v>0</v>
          </cell>
          <cell r="K328">
            <v>0</v>
          </cell>
        </row>
        <row r="329">
          <cell r="F329" t="str">
            <v>-</v>
          </cell>
          <cell r="G329" t="str">
            <v>-</v>
          </cell>
          <cell r="H329" t="e">
            <v>#REF!</v>
          </cell>
          <cell r="I329" t="e">
            <v>#REF!</v>
          </cell>
          <cell r="J329">
            <v>0</v>
          </cell>
          <cell r="K329">
            <v>0</v>
          </cell>
        </row>
        <row r="330">
          <cell r="F330" t="str">
            <v>-</v>
          </cell>
          <cell r="G330" t="str">
            <v>-</v>
          </cell>
          <cell r="H330" t="e">
            <v>#REF!</v>
          </cell>
          <cell r="I330" t="e">
            <v>#REF!</v>
          </cell>
          <cell r="J330">
            <v>0</v>
          </cell>
          <cell r="K330">
            <v>0</v>
          </cell>
        </row>
        <row r="331">
          <cell r="F331" t="str">
            <v>-</v>
          </cell>
          <cell r="G331" t="str">
            <v>-</v>
          </cell>
          <cell r="H331" t="e">
            <v>#REF!</v>
          </cell>
          <cell r="I331" t="e">
            <v>#REF!</v>
          </cell>
          <cell r="J331">
            <v>0</v>
          </cell>
          <cell r="K331">
            <v>0</v>
          </cell>
        </row>
        <row r="332">
          <cell r="F332" t="str">
            <v>-</v>
          </cell>
          <cell r="G332" t="str">
            <v>-</v>
          </cell>
          <cell r="H332" t="e">
            <v>#REF!</v>
          </cell>
          <cell r="I332" t="e">
            <v>#REF!</v>
          </cell>
          <cell r="J332">
            <v>0</v>
          </cell>
          <cell r="K332">
            <v>0</v>
          </cell>
        </row>
        <row r="333">
          <cell r="F333" t="str">
            <v>-</v>
          </cell>
          <cell r="G333" t="str">
            <v>-</v>
          </cell>
          <cell r="H333" t="e">
            <v>#REF!</v>
          </cell>
          <cell r="I333" t="e">
            <v>#REF!</v>
          </cell>
          <cell r="J333">
            <v>0</v>
          </cell>
          <cell r="K333">
            <v>0</v>
          </cell>
        </row>
        <row r="334">
          <cell r="F334" t="str">
            <v>-</v>
          </cell>
          <cell r="G334" t="str">
            <v>-</v>
          </cell>
          <cell r="H334" t="e">
            <v>#REF!</v>
          </cell>
          <cell r="I334" t="e">
            <v>#REF!</v>
          </cell>
          <cell r="J334">
            <v>0</v>
          </cell>
          <cell r="K334">
            <v>0</v>
          </cell>
        </row>
        <row r="335">
          <cell r="F335" t="str">
            <v>-</v>
          </cell>
          <cell r="G335" t="str">
            <v>-</v>
          </cell>
          <cell r="H335" t="e">
            <v>#REF!</v>
          </cell>
          <cell r="I335" t="e">
            <v>#REF!</v>
          </cell>
          <cell r="J335">
            <v>0</v>
          </cell>
          <cell r="K335">
            <v>0</v>
          </cell>
        </row>
        <row r="336">
          <cell r="F336" t="str">
            <v>-</v>
          </cell>
          <cell r="G336" t="str">
            <v>-</v>
          </cell>
          <cell r="H336" t="e">
            <v>#REF!</v>
          </cell>
          <cell r="I336" t="e">
            <v>#REF!</v>
          </cell>
          <cell r="J336">
            <v>0</v>
          </cell>
          <cell r="K336">
            <v>0</v>
          </cell>
        </row>
        <row r="337">
          <cell r="F337" t="str">
            <v>-</v>
          </cell>
          <cell r="G337" t="str">
            <v>-</v>
          </cell>
          <cell r="H337" t="e">
            <v>#REF!</v>
          </cell>
          <cell r="I337" t="e">
            <v>#REF!</v>
          </cell>
          <cell r="J337">
            <v>0</v>
          </cell>
          <cell r="K337">
            <v>0</v>
          </cell>
        </row>
        <row r="338">
          <cell r="F338" t="str">
            <v>-</v>
          </cell>
          <cell r="G338" t="str">
            <v>-</v>
          </cell>
          <cell r="H338" t="e">
            <v>#REF!</v>
          </cell>
          <cell r="I338" t="e">
            <v>#REF!</v>
          </cell>
          <cell r="J338">
            <v>0</v>
          </cell>
          <cell r="K338">
            <v>0</v>
          </cell>
        </row>
        <row r="339">
          <cell r="F339" t="str">
            <v>-</v>
          </cell>
          <cell r="G339" t="str">
            <v>-</v>
          </cell>
          <cell r="H339" t="e">
            <v>#REF!</v>
          </cell>
          <cell r="I339" t="e">
            <v>#REF!</v>
          </cell>
          <cell r="J339">
            <v>0</v>
          </cell>
          <cell r="K339">
            <v>0</v>
          </cell>
        </row>
        <row r="340">
          <cell r="F340" t="str">
            <v>-</v>
          </cell>
          <cell r="G340" t="str">
            <v>-</v>
          </cell>
          <cell r="H340" t="e">
            <v>#REF!</v>
          </cell>
          <cell r="I340" t="e">
            <v>#REF!</v>
          </cell>
          <cell r="J340">
            <v>0</v>
          </cell>
          <cell r="K340">
            <v>0</v>
          </cell>
        </row>
        <row r="341">
          <cell r="F341" t="str">
            <v>-</v>
          </cell>
          <cell r="G341" t="str">
            <v>-</v>
          </cell>
          <cell r="H341" t="e">
            <v>#REF!</v>
          </cell>
          <cell r="I341" t="e">
            <v>#REF!</v>
          </cell>
          <cell r="J341">
            <v>0</v>
          </cell>
          <cell r="K341">
            <v>0</v>
          </cell>
        </row>
        <row r="342">
          <cell r="F342" t="str">
            <v>-</v>
          </cell>
          <cell r="G342" t="str">
            <v>-</v>
          </cell>
          <cell r="H342" t="e">
            <v>#REF!</v>
          </cell>
          <cell r="I342" t="e">
            <v>#REF!</v>
          </cell>
          <cell r="J342">
            <v>0</v>
          </cell>
          <cell r="K342">
            <v>0</v>
          </cell>
        </row>
        <row r="343">
          <cell r="F343" t="str">
            <v>-</v>
          </cell>
          <cell r="G343" t="str">
            <v>-</v>
          </cell>
          <cell r="H343" t="e">
            <v>#REF!</v>
          </cell>
          <cell r="I343" t="e">
            <v>#REF!</v>
          </cell>
          <cell r="J343">
            <v>0</v>
          </cell>
          <cell r="K343">
            <v>0</v>
          </cell>
        </row>
        <row r="344">
          <cell r="F344" t="str">
            <v>-</v>
          </cell>
          <cell r="G344" t="str">
            <v>-</v>
          </cell>
          <cell r="H344" t="e">
            <v>#REF!</v>
          </cell>
          <cell r="I344" t="e">
            <v>#REF!</v>
          </cell>
          <cell r="J344">
            <v>0</v>
          </cell>
          <cell r="K344">
            <v>0</v>
          </cell>
        </row>
        <row r="345">
          <cell r="F345" t="str">
            <v>-</v>
          </cell>
          <cell r="G345" t="str">
            <v>-</v>
          </cell>
          <cell r="H345" t="e">
            <v>#REF!</v>
          </cell>
          <cell r="I345" t="e">
            <v>#REF!</v>
          </cell>
          <cell r="J345">
            <v>0</v>
          </cell>
          <cell r="K345">
            <v>0</v>
          </cell>
        </row>
        <row r="346">
          <cell r="F346" t="str">
            <v>-</v>
          </cell>
          <cell r="G346" t="str">
            <v>-</v>
          </cell>
          <cell r="H346" t="e">
            <v>#REF!</v>
          </cell>
          <cell r="I346" t="e">
            <v>#REF!</v>
          </cell>
          <cell r="J346">
            <v>0</v>
          </cell>
          <cell r="K346">
            <v>0</v>
          </cell>
        </row>
        <row r="347">
          <cell r="F347" t="str">
            <v>-</v>
          </cell>
          <cell r="G347" t="str">
            <v>-</v>
          </cell>
          <cell r="H347" t="e">
            <v>#REF!</v>
          </cell>
          <cell r="I347" t="e">
            <v>#REF!</v>
          </cell>
          <cell r="J347">
            <v>0</v>
          </cell>
          <cell r="K347">
            <v>0</v>
          </cell>
        </row>
        <row r="348">
          <cell r="F348" t="str">
            <v>-</v>
          </cell>
          <cell r="G348" t="str">
            <v>-</v>
          </cell>
          <cell r="H348" t="e">
            <v>#REF!</v>
          </cell>
          <cell r="I348" t="e">
            <v>#REF!</v>
          </cell>
          <cell r="J348">
            <v>0</v>
          </cell>
          <cell r="K348">
            <v>0</v>
          </cell>
        </row>
        <row r="349">
          <cell r="F349" t="str">
            <v>-</v>
          </cell>
          <cell r="G349" t="str">
            <v>-</v>
          </cell>
          <cell r="H349" t="e">
            <v>#REF!</v>
          </cell>
          <cell r="I349" t="e">
            <v>#REF!</v>
          </cell>
          <cell r="J349">
            <v>0</v>
          </cell>
          <cell r="K349">
            <v>0</v>
          </cell>
        </row>
        <row r="350">
          <cell r="F350" t="str">
            <v>-</v>
          </cell>
          <cell r="G350" t="str">
            <v>-</v>
          </cell>
          <cell r="H350" t="e">
            <v>#REF!</v>
          </cell>
          <cell r="I350" t="e">
            <v>#REF!</v>
          </cell>
          <cell r="J350">
            <v>0</v>
          </cell>
          <cell r="K350">
            <v>0</v>
          </cell>
        </row>
        <row r="351">
          <cell r="F351" t="str">
            <v>-</v>
          </cell>
          <cell r="G351" t="str">
            <v>-</v>
          </cell>
          <cell r="H351" t="e">
            <v>#REF!</v>
          </cell>
          <cell r="I351" t="e">
            <v>#REF!</v>
          </cell>
          <cell r="J351">
            <v>0</v>
          </cell>
          <cell r="K351">
            <v>0</v>
          </cell>
        </row>
        <row r="352">
          <cell r="F352" t="str">
            <v>-</v>
          </cell>
          <cell r="G352" t="str">
            <v>-</v>
          </cell>
          <cell r="H352" t="e">
            <v>#REF!</v>
          </cell>
          <cell r="I352" t="e">
            <v>#REF!</v>
          </cell>
          <cell r="J352">
            <v>0</v>
          </cell>
          <cell r="K352">
            <v>0</v>
          </cell>
        </row>
        <row r="353">
          <cell r="F353" t="str">
            <v>-</v>
          </cell>
          <cell r="G353" t="str">
            <v>-</v>
          </cell>
          <cell r="H353" t="e">
            <v>#REF!</v>
          </cell>
          <cell r="I353" t="e">
            <v>#REF!</v>
          </cell>
          <cell r="J353">
            <v>0</v>
          </cell>
          <cell r="K353">
            <v>0</v>
          </cell>
        </row>
        <row r="354">
          <cell r="F354" t="str">
            <v>-</v>
          </cell>
          <cell r="G354" t="str">
            <v>-</v>
          </cell>
          <cell r="H354" t="e">
            <v>#REF!</v>
          </cell>
          <cell r="I354" t="e">
            <v>#REF!</v>
          </cell>
          <cell r="J354">
            <v>0</v>
          </cell>
          <cell r="K354">
            <v>0</v>
          </cell>
        </row>
        <row r="355">
          <cell r="F355" t="str">
            <v>-</v>
          </cell>
          <cell r="G355" t="str">
            <v>-</v>
          </cell>
          <cell r="H355" t="e">
            <v>#REF!</v>
          </cell>
          <cell r="I355" t="e">
            <v>#REF!</v>
          </cell>
          <cell r="J355">
            <v>0</v>
          </cell>
          <cell r="K355">
            <v>0</v>
          </cell>
        </row>
        <row r="356">
          <cell r="F356" t="str">
            <v>-</v>
          </cell>
          <cell r="G356" t="str">
            <v>-</v>
          </cell>
          <cell r="H356" t="e">
            <v>#REF!</v>
          </cell>
          <cell r="I356" t="e">
            <v>#REF!</v>
          </cell>
          <cell r="J356">
            <v>0</v>
          </cell>
          <cell r="K356">
            <v>0</v>
          </cell>
        </row>
        <row r="357">
          <cell r="F357" t="str">
            <v>-</v>
          </cell>
          <cell r="G357" t="str">
            <v>-</v>
          </cell>
          <cell r="H357" t="e">
            <v>#REF!</v>
          </cell>
          <cell r="I357" t="e">
            <v>#REF!</v>
          </cell>
          <cell r="J357">
            <v>0</v>
          </cell>
          <cell r="K357">
            <v>0</v>
          </cell>
        </row>
        <row r="358">
          <cell r="F358" t="str">
            <v>-</v>
          </cell>
          <cell r="G358" t="str">
            <v>-</v>
          </cell>
          <cell r="H358" t="e">
            <v>#REF!</v>
          </cell>
          <cell r="I358" t="e">
            <v>#REF!</v>
          </cell>
          <cell r="J358">
            <v>0</v>
          </cell>
          <cell r="K358">
            <v>0</v>
          </cell>
        </row>
        <row r="359">
          <cell r="F359" t="str">
            <v>-</v>
          </cell>
          <cell r="G359" t="str">
            <v>-</v>
          </cell>
          <cell r="H359" t="e">
            <v>#REF!</v>
          </cell>
          <cell r="I359" t="e">
            <v>#REF!</v>
          </cell>
          <cell r="J359">
            <v>0</v>
          </cell>
          <cell r="K359">
            <v>0</v>
          </cell>
        </row>
        <row r="360">
          <cell r="F360" t="str">
            <v>-</v>
          </cell>
          <cell r="G360" t="str">
            <v>-</v>
          </cell>
          <cell r="H360" t="e">
            <v>#REF!</v>
          </cell>
          <cell r="I360" t="e">
            <v>#REF!</v>
          </cell>
          <cell r="J360">
            <v>0</v>
          </cell>
          <cell r="K360">
            <v>0</v>
          </cell>
        </row>
        <row r="361">
          <cell r="F361" t="str">
            <v>-</v>
          </cell>
          <cell r="G361" t="str">
            <v>-</v>
          </cell>
          <cell r="H361" t="e">
            <v>#REF!</v>
          </cell>
          <cell r="I361" t="e">
            <v>#REF!</v>
          </cell>
          <cell r="J361">
            <v>0</v>
          </cell>
          <cell r="K361">
            <v>0</v>
          </cell>
        </row>
        <row r="362">
          <cell r="F362" t="str">
            <v>-</v>
          </cell>
          <cell r="G362" t="str">
            <v>-</v>
          </cell>
          <cell r="H362" t="e">
            <v>#REF!</v>
          </cell>
          <cell r="I362" t="e">
            <v>#REF!</v>
          </cell>
          <cell r="J362">
            <v>0</v>
          </cell>
          <cell r="K362">
            <v>0</v>
          </cell>
        </row>
        <row r="363">
          <cell r="F363" t="str">
            <v>-</v>
          </cell>
          <cell r="G363" t="str">
            <v>-</v>
          </cell>
          <cell r="H363" t="e">
            <v>#REF!</v>
          </cell>
          <cell r="I363" t="e">
            <v>#REF!</v>
          </cell>
          <cell r="J363">
            <v>0</v>
          </cell>
          <cell r="K363">
            <v>0</v>
          </cell>
        </row>
        <row r="364">
          <cell r="F364" t="str">
            <v>-</v>
          </cell>
          <cell r="G364" t="str">
            <v>-</v>
          </cell>
          <cell r="H364" t="e">
            <v>#REF!</v>
          </cell>
          <cell r="I364" t="e">
            <v>#REF!</v>
          </cell>
          <cell r="J364">
            <v>0</v>
          </cell>
          <cell r="K364">
            <v>0</v>
          </cell>
        </row>
        <row r="365">
          <cell r="F365" t="str">
            <v>-</v>
          </cell>
          <cell r="G365" t="str">
            <v>-</v>
          </cell>
          <cell r="H365" t="e">
            <v>#REF!</v>
          </cell>
          <cell r="I365" t="e">
            <v>#REF!</v>
          </cell>
          <cell r="J365">
            <v>0</v>
          </cell>
          <cell r="K365">
            <v>0</v>
          </cell>
        </row>
        <row r="366">
          <cell r="F366" t="str">
            <v>-</v>
          </cell>
          <cell r="G366" t="str">
            <v>-</v>
          </cell>
          <cell r="H366" t="e">
            <v>#REF!</v>
          </cell>
          <cell r="I366" t="e">
            <v>#REF!</v>
          </cell>
          <cell r="J366">
            <v>0</v>
          </cell>
          <cell r="K366">
            <v>0</v>
          </cell>
        </row>
        <row r="367">
          <cell r="F367" t="str">
            <v>-</v>
          </cell>
          <cell r="G367" t="str">
            <v>-</v>
          </cell>
          <cell r="H367" t="e">
            <v>#REF!</v>
          </cell>
          <cell r="I367" t="e">
            <v>#REF!</v>
          </cell>
          <cell r="J367">
            <v>0</v>
          </cell>
          <cell r="K367">
            <v>0</v>
          </cell>
        </row>
        <row r="368">
          <cell r="F368" t="str">
            <v>-</v>
          </cell>
          <cell r="G368" t="str">
            <v>-</v>
          </cell>
          <cell r="H368" t="e">
            <v>#REF!</v>
          </cell>
          <cell r="I368" t="e">
            <v>#REF!</v>
          </cell>
          <cell r="J368">
            <v>0</v>
          </cell>
          <cell r="K368">
            <v>0</v>
          </cell>
        </row>
        <row r="369">
          <cell r="F369" t="str">
            <v>-</v>
          </cell>
          <cell r="G369" t="str">
            <v>-</v>
          </cell>
          <cell r="H369" t="e">
            <v>#REF!</v>
          </cell>
          <cell r="I369" t="e">
            <v>#REF!</v>
          </cell>
          <cell r="J369">
            <v>0</v>
          </cell>
          <cell r="K369">
            <v>0</v>
          </cell>
        </row>
        <row r="370">
          <cell r="F370" t="str">
            <v>-</v>
          </cell>
          <cell r="G370" t="str">
            <v>-</v>
          </cell>
          <cell r="H370" t="e">
            <v>#REF!</v>
          </cell>
          <cell r="I370" t="e">
            <v>#REF!</v>
          </cell>
          <cell r="J370">
            <v>0</v>
          </cell>
          <cell r="K370">
            <v>0</v>
          </cell>
        </row>
        <row r="371">
          <cell r="F371" t="str">
            <v>-</v>
          </cell>
          <cell r="G371" t="str">
            <v>-</v>
          </cell>
          <cell r="H371" t="e">
            <v>#REF!</v>
          </cell>
          <cell r="I371" t="e">
            <v>#REF!</v>
          </cell>
          <cell r="J371">
            <v>0</v>
          </cell>
          <cell r="K371">
            <v>0</v>
          </cell>
        </row>
        <row r="372">
          <cell r="F372" t="str">
            <v>-</v>
          </cell>
          <cell r="G372" t="str">
            <v>-</v>
          </cell>
          <cell r="H372" t="e">
            <v>#REF!</v>
          </cell>
          <cell r="I372" t="e">
            <v>#REF!</v>
          </cell>
          <cell r="J372">
            <v>0</v>
          </cell>
          <cell r="K372">
            <v>0</v>
          </cell>
        </row>
        <row r="373">
          <cell r="F373" t="str">
            <v>-</v>
          </cell>
          <cell r="G373" t="str">
            <v>-</v>
          </cell>
          <cell r="H373" t="e">
            <v>#REF!</v>
          </cell>
          <cell r="I373" t="e">
            <v>#REF!</v>
          </cell>
          <cell r="J373">
            <v>0</v>
          </cell>
          <cell r="K373">
            <v>0</v>
          </cell>
        </row>
        <row r="374">
          <cell r="F374" t="str">
            <v>-</v>
          </cell>
          <cell r="G374" t="str">
            <v>-</v>
          </cell>
          <cell r="H374" t="e">
            <v>#REF!</v>
          </cell>
          <cell r="I374" t="e">
            <v>#REF!</v>
          </cell>
          <cell r="J374">
            <v>0</v>
          </cell>
          <cell r="K374">
            <v>0</v>
          </cell>
        </row>
        <row r="375">
          <cell r="F375" t="str">
            <v>-</v>
          </cell>
          <cell r="G375" t="str">
            <v>-</v>
          </cell>
          <cell r="H375" t="e">
            <v>#REF!</v>
          </cell>
          <cell r="I375" t="e">
            <v>#REF!</v>
          </cell>
          <cell r="J375">
            <v>0</v>
          </cell>
          <cell r="K375">
            <v>0</v>
          </cell>
        </row>
        <row r="376">
          <cell r="F376" t="str">
            <v>-</v>
          </cell>
          <cell r="G376" t="str">
            <v>-</v>
          </cell>
          <cell r="H376" t="e">
            <v>#REF!</v>
          </cell>
          <cell r="I376" t="e">
            <v>#REF!</v>
          </cell>
          <cell r="J376">
            <v>0</v>
          </cell>
          <cell r="K376">
            <v>0</v>
          </cell>
        </row>
        <row r="377">
          <cell r="F377" t="str">
            <v>-</v>
          </cell>
          <cell r="G377" t="str">
            <v>-</v>
          </cell>
          <cell r="H377" t="e">
            <v>#REF!</v>
          </cell>
          <cell r="I377" t="e">
            <v>#REF!</v>
          </cell>
          <cell r="J377">
            <v>0</v>
          </cell>
          <cell r="K377">
            <v>0</v>
          </cell>
        </row>
        <row r="378">
          <cell r="F378" t="str">
            <v>-</v>
          </cell>
          <cell r="G378" t="str">
            <v>-</v>
          </cell>
          <cell r="H378" t="e">
            <v>#REF!</v>
          </cell>
          <cell r="I378" t="e">
            <v>#REF!</v>
          </cell>
          <cell r="J378">
            <v>0</v>
          </cell>
          <cell r="K378">
            <v>0</v>
          </cell>
        </row>
        <row r="379">
          <cell r="F379" t="str">
            <v>-</v>
          </cell>
          <cell r="G379" t="str">
            <v>-</v>
          </cell>
          <cell r="H379" t="e">
            <v>#REF!</v>
          </cell>
          <cell r="I379" t="e">
            <v>#REF!</v>
          </cell>
          <cell r="J379">
            <v>0</v>
          </cell>
          <cell r="K379">
            <v>0</v>
          </cell>
        </row>
        <row r="380">
          <cell r="F380" t="str">
            <v>-</v>
          </cell>
          <cell r="G380" t="str">
            <v>-</v>
          </cell>
          <cell r="H380" t="e">
            <v>#REF!</v>
          </cell>
          <cell r="I380" t="e">
            <v>#REF!</v>
          </cell>
          <cell r="J380">
            <v>0</v>
          </cell>
          <cell r="K380">
            <v>0</v>
          </cell>
        </row>
        <row r="381">
          <cell r="F381" t="str">
            <v>-</v>
          </cell>
          <cell r="G381" t="str">
            <v>-</v>
          </cell>
          <cell r="H381" t="e">
            <v>#REF!</v>
          </cell>
          <cell r="I381" t="e">
            <v>#REF!</v>
          </cell>
          <cell r="J381">
            <v>0</v>
          </cell>
          <cell r="K381">
            <v>0</v>
          </cell>
        </row>
        <row r="382">
          <cell r="F382" t="str">
            <v>-</v>
          </cell>
          <cell r="G382" t="str">
            <v>-</v>
          </cell>
          <cell r="H382" t="e">
            <v>#REF!</v>
          </cell>
          <cell r="I382" t="e">
            <v>#REF!</v>
          </cell>
          <cell r="J382">
            <v>0</v>
          </cell>
          <cell r="K382">
            <v>0</v>
          </cell>
        </row>
        <row r="383">
          <cell r="F383" t="str">
            <v>-</v>
          </cell>
          <cell r="G383" t="str">
            <v>-</v>
          </cell>
          <cell r="H383" t="e">
            <v>#REF!</v>
          </cell>
          <cell r="I383" t="e">
            <v>#REF!</v>
          </cell>
          <cell r="J383">
            <v>0</v>
          </cell>
          <cell r="K383">
            <v>0</v>
          </cell>
        </row>
        <row r="384">
          <cell r="F384" t="str">
            <v>-</v>
          </cell>
          <cell r="G384" t="str">
            <v>-</v>
          </cell>
          <cell r="H384" t="e">
            <v>#REF!</v>
          </cell>
          <cell r="I384" t="e">
            <v>#REF!</v>
          </cell>
          <cell r="J384">
            <v>0</v>
          </cell>
          <cell r="K384">
            <v>0</v>
          </cell>
        </row>
        <row r="385">
          <cell r="F385" t="str">
            <v>-</v>
          </cell>
          <cell r="G385" t="str">
            <v>-</v>
          </cell>
          <cell r="H385" t="e">
            <v>#REF!</v>
          </cell>
          <cell r="I385" t="e">
            <v>#REF!</v>
          </cell>
          <cell r="J385">
            <v>0</v>
          </cell>
          <cell r="K385">
            <v>0</v>
          </cell>
        </row>
        <row r="386">
          <cell r="F386" t="str">
            <v>-</v>
          </cell>
          <cell r="G386" t="str">
            <v>-</v>
          </cell>
          <cell r="H386" t="e">
            <v>#REF!</v>
          </cell>
          <cell r="I386" t="e">
            <v>#REF!</v>
          </cell>
          <cell r="J386">
            <v>0</v>
          </cell>
          <cell r="K386">
            <v>0</v>
          </cell>
        </row>
        <row r="387">
          <cell r="F387" t="str">
            <v>-</v>
          </cell>
          <cell r="G387" t="str">
            <v>-</v>
          </cell>
          <cell r="H387" t="e">
            <v>#REF!</v>
          </cell>
          <cell r="I387" t="e">
            <v>#REF!</v>
          </cell>
          <cell r="J387">
            <v>0</v>
          </cell>
          <cell r="K387">
            <v>0</v>
          </cell>
        </row>
        <row r="388">
          <cell r="F388" t="str">
            <v>-</v>
          </cell>
          <cell r="G388" t="str">
            <v>-</v>
          </cell>
          <cell r="H388" t="e">
            <v>#REF!</v>
          </cell>
          <cell r="I388" t="e">
            <v>#REF!</v>
          </cell>
          <cell r="J388">
            <v>0</v>
          </cell>
          <cell r="K388">
            <v>0</v>
          </cell>
        </row>
        <row r="389">
          <cell r="F389" t="str">
            <v>-</v>
          </cell>
          <cell r="G389" t="str">
            <v>-</v>
          </cell>
          <cell r="H389" t="e">
            <v>#REF!</v>
          </cell>
          <cell r="I389" t="e">
            <v>#REF!</v>
          </cell>
          <cell r="J389">
            <v>0</v>
          </cell>
          <cell r="K389">
            <v>0</v>
          </cell>
        </row>
        <row r="390">
          <cell r="F390" t="str">
            <v>-</v>
          </cell>
          <cell r="G390" t="str">
            <v>-</v>
          </cell>
          <cell r="H390" t="e">
            <v>#REF!</v>
          </cell>
          <cell r="I390" t="e">
            <v>#REF!</v>
          </cell>
          <cell r="J390">
            <v>0</v>
          </cell>
          <cell r="K390">
            <v>0</v>
          </cell>
        </row>
        <row r="391">
          <cell r="F391" t="str">
            <v>-</v>
          </cell>
          <cell r="G391" t="str">
            <v>-</v>
          </cell>
          <cell r="H391" t="e">
            <v>#REF!</v>
          </cell>
          <cell r="I391" t="e">
            <v>#REF!</v>
          </cell>
          <cell r="J391">
            <v>0</v>
          </cell>
          <cell r="K391">
            <v>0</v>
          </cell>
        </row>
        <row r="392">
          <cell r="F392" t="str">
            <v>-</v>
          </cell>
          <cell r="G392" t="str">
            <v>-</v>
          </cell>
          <cell r="H392" t="e">
            <v>#REF!</v>
          </cell>
          <cell r="I392" t="e">
            <v>#REF!</v>
          </cell>
          <cell r="J392">
            <v>0</v>
          </cell>
          <cell r="K392">
            <v>0</v>
          </cell>
        </row>
        <row r="393">
          <cell r="F393" t="str">
            <v>-</v>
          </cell>
          <cell r="G393" t="str">
            <v>-</v>
          </cell>
          <cell r="H393" t="e">
            <v>#REF!</v>
          </cell>
          <cell r="I393" t="e">
            <v>#REF!</v>
          </cell>
          <cell r="J393">
            <v>0</v>
          </cell>
          <cell r="K393">
            <v>0</v>
          </cell>
        </row>
        <row r="394">
          <cell r="F394" t="str">
            <v>-</v>
          </cell>
          <cell r="G394" t="str">
            <v>-</v>
          </cell>
          <cell r="H394" t="e">
            <v>#REF!</v>
          </cell>
          <cell r="I394" t="e">
            <v>#REF!</v>
          </cell>
          <cell r="J394">
            <v>0</v>
          </cell>
          <cell r="K394">
            <v>0</v>
          </cell>
        </row>
        <row r="395">
          <cell r="F395" t="str">
            <v>-</v>
          </cell>
          <cell r="G395" t="str">
            <v>-</v>
          </cell>
          <cell r="H395" t="e">
            <v>#REF!</v>
          </cell>
          <cell r="I395" t="e">
            <v>#REF!</v>
          </cell>
          <cell r="J395">
            <v>0</v>
          </cell>
          <cell r="K395">
            <v>0</v>
          </cell>
        </row>
        <row r="396">
          <cell r="F396" t="str">
            <v>-</v>
          </cell>
          <cell r="G396" t="str">
            <v>-</v>
          </cell>
          <cell r="H396" t="e">
            <v>#REF!</v>
          </cell>
          <cell r="I396" t="e">
            <v>#REF!</v>
          </cell>
          <cell r="J396">
            <v>0</v>
          </cell>
          <cell r="K396">
            <v>0</v>
          </cell>
        </row>
        <row r="397">
          <cell r="F397" t="str">
            <v>-</v>
          </cell>
          <cell r="G397" t="str">
            <v>-</v>
          </cell>
          <cell r="H397" t="e">
            <v>#REF!</v>
          </cell>
          <cell r="I397" t="e">
            <v>#REF!</v>
          </cell>
          <cell r="J397">
            <v>0</v>
          </cell>
          <cell r="K397">
            <v>0</v>
          </cell>
        </row>
        <row r="398">
          <cell r="F398" t="str">
            <v>-</v>
          </cell>
          <cell r="G398" t="str">
            <v>-</v>
          </cell>
          <cell r="H398" t="e">
            <v>#REF!</v>
          </cell>
          <cell r="I398" t="e">
            <v>#REF!</v>
          </cell>
          <cell r="J398">
            <v>0</v>
          </cell>
          <cell r="K398">
            <v>0</v>
          </cell>
        </row>
        <row r="399">
          <cell r="F399" t="str">
            <v>-</v>
          </cell>
          <cell r="G399" t="str">
            <v>-</v>
          </cell>
          <cell r="H399" t="e">
            <v>#REF!</v>
          </cell>
          <cell r="I399" t="e">
            <v>#REF!</v>
          </cell>
          <cell r="J399">
            <v>0</v>
          </cell>
          <cell r="K399">
            <v>0</v>
          </cell>
        </row>
        <row r="400">
          <cell r="F400" t="str">
            <v>-</v>
          </cell>
          <cell r="G400" t="str">
            <v>-</v>
          </cell>
          <cell r="H400" t="e">
            <v>#REF!</v>
          </cell>
          <cell r="I400" t="e">
            <v>#REF!</v>
          </cell>
          <cell r="J400">
            <v>0</v>
          </cell>
          <cell r="K400">
            <v>0</v>
          </cell>
        </row>
        <row r="401">
          <cell r="F401" t="str">
            <v>-</v>
          </cell>
          <cell r="G401" t="str">
            <v>-</v>
          </cell>
          <cell r="H401" t="e">
            <v>#REF!</v>
          </cell>
          <cell r="I401" t="e">
            <v>#REF!</v>
          </cell>
          <cell r="J401">
            <v>0</v>
          </cell>
          <cell r="K401">
            <v>0</v>
          </cell>
        </row>
        <row r="402">
          <cell r="F402" t="str">
            <v>-</v>
          </cell>
          <cell r="G402" t="str">
            <v>-</v>
          </cell>
          <cell r="H402" t="e">
            <v>#REF!</v>
          </cell>
          <cell r="I402" t="e">
            <v>#REF!</v>
          </cell>
          <cell r="J402">
            <v>0</v>
          </cell>
          <cell r="K402">
            <v>0</v>
          </cell>
        </row>
        <row r="403">
          <cell r="F403" t="str">
            <v>-</v>
          </cell>
          <cell r="G403" t="str">
            <v>-</v>
          </cell>
          <cell r="H403" t="e">
            <v>#REF!</v>
          </cell>
          <cell r="I403" t="e">
            <v>#REF!</v>
          </cell>
          <cell r="J403">
            <v>0</v>
          </cell>
          <cell r="K403">
            <v>0</v>
          </cell>
        </row>
        <row r="404">
          <cell r="F404" t="str">
            <v>-</v>
          </cell>
          <cell r="G404" t="str">
            <v>-</v>
          </cell>
          <cell r="H404" t="e">
            <v>#REF!</v>
          </cell>
          <cell r="I404" t="e">
            <v>#REF!</v>
          </cell>
          <cell r="J404">
            <v>0</v>
          </cell>
          <cell r="K404">
            <v>0</v>
          </cell>
        </row>
        <row r="405">
          <cell r="F405" t="str">
            <v>-</v>
          </cell>
          <cell r="G405" t="str">
            <v>-</v>
          </cell>
          <cell r="H405" t="e">
            <v>#REF!</v>
          </cell>
          <cell r="I405" t="e">
            <v>#REF!</v>
          </cell>
          <cell r="J405">
            <v>0</v>
          </cell>
          <cell r="K405">
            <v>0</v>
          </cell>
        </row>
        <row r="406">
          <cell r="F406" t="str">
            <v>-</v>
          </cell>
          <cell r="G406" t="str">
            <v>-</v>
          </cell>
          <cell r="H406" t="e">
            <v>#REF!</v>
          </cell>
          <cell r="I406" t="e">
            <v>#REF!</v>
          </cell>
          <cell r="J406">
            <v>0</v>
          </cell>
          <cell r="K406">
            <v>0</v>
          </cell>
        </row>
        <row r="407">
          <cell r="F407" t="str">
            <v>-</v>
          </cell>
          <cell r="G407" t="str">
            <v>-</v>
          </cell>
          <cell r="H407" t="e">
            <v>#REF!</v>
          </cell>
          <cell r="I407" t="e">
            <v>#REF!</v>
          </cell>
          <cell r="J407">
            <v>0</v>
          </cell>
          <cell r="K407">
            <v>0</v>
          </cell>
        </row>
        <row r="408">
          <cell r="F408" t="str">
            <v>-</v>
          </cell>
          <cell r="G408" t="str">
            <v>-</v>
          </cell>
          <cell r="H408" t="e">
            <v>#REF!</v>
          </cell>
          <cell r="I408" t="e">
            <v>#REF!</v>
          </cell>
          <cell r="J408">
            <v>0</v>
          </cell>
          <cell r="K408">
            <v>0</v>
          </cell>
        </row>
        <row r="409">
          <cell r="F409" t="str">
            <v>-</v>
          </cell>
          <cell r="G409" t="str">
            <v>-</v>
          </cell>
          <cell r="H409" t="e">
            <v>#REF!</v>
          </cell>
          <cell r="I409" t="e">
            <v>#REF!</v>
          </cell>
          <cell r="J409">
            <v>0</v>
          </cell>
          <cell r="K409">
            <v>0</v>
          </cell>
        </row>
        <row r="410">
          <cell r="F410" t="str">
            <v>-</v>
          </cell>
          <cell r="G410" t="str">
            <v>-</v>
          </cell>
          <cell r="H410" t="e">
            <v>#REF!</v>
          </cell>
          <cell r="I410" t="e">
            <v>#REF!</v>
          </cell>
          <cell r="J410">
            <v>0</v>
          </cell>
          <cell r="K410">
            <v>0</v>
          </cell>
        </row>
        <row r="411">
          <cell r="F411" t="str">
            <v>-</v>
          </cell>
          <cell r="G411" t="str">
            <v>-</v>
          </cell>
          <cell r="H411" t="e">
            <v>#REF!</v>
          </cell>
          <cell r="I411" t="e">
            <v>#REF!</v>
          </cell>
          <cell r="J411">
            <v>0</v>
          </cell>
          <cell r="K411">
            <v>0</v>
          </cell>
        </row>
        <row r="412">
          <cell r="F412" t="str">
            <v>-</v>
          </cell>
          <cell r="G412" t="str">
            <v>-</v>
          </cell>
          <cell r="H412" t="e">
            <v>#REF!</v>
          </cell>
          <cell r="I412" t="e">
            <v>#REF!</v>
          </cell>
          <cell r="J412">
            <v>0</v>
          </cell>
          <cell r="K412">
            <v>0</v>
          </cell>
        </row>
        <row r="413">
          <cell r="F413" t="str">
            <v>-</v>
          </cell>
          <cell r="G413" t="str">
            <v>-</v>
          </cell>
          <cell r="H413" t="e">
            <v>#REF!</v>
          </cell>
          <cell r="I413" t="e">
            <v>#REF!</v>
          </cell>
          <cell r="J413">
            <v>0</v>
          </cell>
          <cell r="K413">
            <v>0</v>
          </cell>
        </row>
        <row r="414">
          <cell r="F414" t="str">
            <v>-</v>
          </cell>
          <cell r="G414" t="str">
            <v>-</v>
          </cell>
          <cell r="H414" t="e">
            <v>#REF!</v>
          </cell>
          <cell r="I414" t="e">
            <v>#REF!</v>
          </cell>
          <cell r="J414">
            <v>0</v>
          </cell>
          <cell r="K414">
            <v>0</v>
          </cell>
        </row>
        <row r="415">
          <cell r="F415" t="str">
            <v>-</v>
          </cell>
          <cell r="G415" t="str">
            <v>-</v>
          </cell>
          <cell r="H415" t="e">
            <v>#REF!</v>
          </cell>
          <cell r="I415" t="e">
            <v>#REF!</v>
          </cell>
          <cell r="J415">
            <v>0</v>
          </cell>
          <cell r="K415">
            <v>0</v>
          </cell>
        </row>
        <row r="416">
          <cell r="F416" t="str">
            <v>-</v>
          </cell>
          <cell r="G416" t="str">
            <v>-</v>
          </cell>
          <cell r="H416" t="e">
            <v>#REF!</v>
          </cell>
          <cell r="I416" t="e">
            <v>#REF!</v>
          </cell>
          <cell r="J416">
            <v>0</v>
          </cell>
          <cell r="K416">
            <v>0</v>
          </cell>
        </row>
        <row r="417">
          <cell r="F417" t="str">
            <v>-</v>
          </cell>
          <cell r="G417" t="str">
            <v>-</v>
          </cell>
          <cell r="H417" t="e">
            <v>#REF!</v>
          </cell>
          <cell r="I417" t="e">
            <v>#REF!</v>
          </cell>
          <cell r="J417">
            <v>0</v>
          </cell>
          <cell r="K417">
            <v>0</v>
          </cell>
        </row>
        <row r="418">
          <cell r="F418" t="str">
            <v>-</v>
          </cell>
          <cell r="G418" t="str">
            <v>-</v>
          </cell>
          <cell r="H418" t="e">
            <v>#REF!</v>
          </cell>
          <cell r="I418" t="e">
            <v>#REF!</v>
          </cell>
          <cell r="J418">
            <v>0</v>
          </cell>
          <cell r="K418">
            <v>0</v>
          </cell>
        </row>
        <row r="419">
          <cell r="F419" t="str">
            <v>-</v>
          </cell>
          <cell r="G419" t="str">
            <v>-</v>
          </cell>
          <cell r="H419" t="e">
            <v>#REF!</v>
          </cell>
          <cell r="I419" t="e">
            <v>#REF!</v>
          </cell>
          <cell r="J419">
            <v>0</v>
          </cell>
          <cell r="K419">
            <v>0</v>
          </cell>
        </row>
        <row r="420">
          <cell r="F420" t="str">
            <v>-</v>
          </cell>
          <cell r="G420" t="str">
            <v>-</v>
          </cell>
          <cell r="H420" t="e">
            <v>#REF!</v>
          </cell>
          <cell r="I420" t="e">
            <v>#REF!</v>
          </cell>
          <cell r="J420">
            <v>0</v>
          </cell>
          <cell r="K420">
            <v>0</v>
          </cell>
        </row>
        <row r="421">
          <cell r="F421" t="str">
            <v>-</v>
          </cell>
          <cell r="G421" t="str">
            <v>-</v>
          </cell>
          <cell r="H421" t="e">
            <v>#REF!</v>
          </cell>
          <cell r="I421" t="e">
            <v>#REF!</v>
          </cell>
          <cell r="J421">
            <v>0</v>
          </cell>
          <cell r="K421">
            <v>0</v>
          </cell>
        </row>
        <row r="422">
          <cell r="F422" t="str">
            <v>-</v>
          </cell>
          <cell r="G422" t="str">
            <v>-</v>
          </cell>
          <cell r="H422" t="e">
            <v>#REF!</v>
          </cell>
          <cell r="I422" t="e">
            <v>#REF!</v>
          </cell>
          <cell r="J422">
            <v>0</v>
          </cell>
          <cell r="K422">
            <v>0</v>
          </cell>
        </row>
        <row r="423">
          <cell r="F423" t="str">
            <v>-</v>
          </cell>
          <cell r="G423" t="str">
            <v>-</v>
          </cell>
          <cell r="H423" t="e">
            <v>#REF!</v>
          </cell>
          <cell r="I423" t="e">
            <v>#REF!</v>
          </cell>
          <cell r="J423">
            <v>0</v>
          </cell>
          <cell r="K423">
            <v>0</v>
          </cell>
        </row>
        <row r="424">
          <cell r="F424" t="str">
            <v>-</v>
          </cell>
          <cell r="G424" t="str">
            <v>-</v>
          </cell>
          <cell r="H424" t="e">
            <v>#REF!</v>
          </cell>
          <cell r="I424" t="e">
            <v>#REF!</v>
          </cell>
          <cell r="J424">
            <v>0</v>
          </cell>
          <cell r="K424">
            <v>0</v>
          </cell>
        </row>
        <row r="425">
          <cell r="F425" t="str">
            <v>-</v>
          </cell>
          <cell r="G425" t="str">
            <v>-</v>
          </cell>
          <cell r="H425" t="e">
            <v>#REF!</v>
          </cell>
          <cell r="I425" t="e">
            <v>#REF!</v>
          </cell>
          <cell r="J425">
            <v>0</v>
          </cell>
          <cell r="K425">
            <v>0</v>
          </cell>
        </row>
        <row r="426">
          <cell r="F426" t="str">
            <v>-</v>
          </cell>
          <cell r="G426" t="str">
            <v>-</v>
          </cell>
          <cell r="H426" t="e">
            <v>#REF!</v>
          </cell>
          <cell r="I426" t="e">
            <v>#REF!</v>
          </cell>
          <cell r="J426">
            <v>0</v>
          </cell>
          <cell r="K426">
            <v>0</v>
          </cell>
        </row>
        <row r="427">
          <cell r="F427" t="str">
            <v>-</v>
          </cell>
          <cell r="G427" t="str">
            <v>-</v>
          </cell>
          <cell r="H427" t="e">
            <v>#REF!</v>
          </cell>
          <cell r="I427" t="e">
            <v>#REF!</v>
          </cell>
          <cell r="J427">
            <v>0</v>
          </cell>
          <cell r="K427">
            <v>0</v>
          </cell>
        </row>
        <row r="428">
          <cell r="F428" t="str">
            <v>-</v>
          </cell>
          <cell r="G428" t="str">
            <v>-</v>
          </cell>
          <cell r="H428" t="e">
            <v>#REF!</v>
          </cell>
          <cell r="I428" t="e">
            <v>#REF!</v>
          </cell>
          <cell r="J428">
            <v>0</v>
          </cell>
          <cell r="K428">
            <v>0</v>
          </cell>
        </row>
        <row r="429">
          <cell r="F429" t="str">
            <v>-</v>
          </cell>
          <cell r="G429" t="str">
            <v>-</v>
          </cell>
          <cell r="H429" t="e">
            <v>#REF!</v>
          </cell>
          <cell r="I429" t="e">
            <v>#REF!</v>
          </cell>
          <cell r="J429">
            <v>0</v>
          </cell>
          <cell r="K429">
            <v>0</v>
          </cell>
        </row>
        <row r="430">
          <cell r="F430" t="str">
            <v>-</v>
          </cell>
          <cell r="G430" t="str">
            <v>-</v>
          </cell>
          <cell r="H430" t="e">
            <v>#REF!</v>
          </cell>
          <cell r="I430" t="e">
            <v>#REF!</v>
          </cell>
          <cell r="J430">
            <v>0</v>
          </cell>
          <cell r="K430">
            <v>0</v>
          </cell>
        </row>
        <row r="431">
          <cell r="F431" t="str">
            <v>-</v>
          </cell>
          <cell r="G431" t="str">
            <v>-</v>
          </cell>
          <cell r="H431" t="e">
            <v>#REF!</v>
          </cell>
          <cell r="I431" t="e">
            <v>#REF!</v>
          </cell>
          <cell r="J431">
            <v>0</v>
          </cell>
          <cell r="K431">
            <v>0</v>
          </cell>
        </row>
        <row r="432">
          <cell r="F432" t="str">
            <v>-</v>
          </cell>
          <cell r="G432" t="str">
            <v>-</v>
          </cell>
          <cell r="H432" t="e">
            <v>#REF!</v>
          </cell>
          <cell r="I432" t="e">
            <v>#REF!</v>
          </cell>
          <cell r="J432">
            <v>0</v>
          </cell>
          <cell r="K432">
            <v>0</v>
          </cell>
        </row>
        <row r="433">
          <cell r="F433" t="str">
            <v>-</v>
          </cell>
          <cell r="G433" t="str">
            <v>-</v>
          </cell>
          <cell r="H433" t="e">
            <v>#REF!</v>
          </cell>
          <cell r="I433" t="e">
            <v>#REF!</v>
          </cell>
          <cell r="J433">
            <v>0</v>
          </cell>
          <cell r="K433">
            <v>0</v>
          </cell>
        </row>
        <row r="434">
          <cell r="F434" t="str">
            <v>-</v>
          </cell>
          <cell r="G434" t="str">
            <v>-</v>
          </cell>
          <cell r="H434" t="e">
            <v>#REF!</v>
          </cell>
          <cell r="I434" t="e">
            <v>#REF!</v>
          </cell>
          <cell r="J434">
            <v>0</v>
          </cell>
          <cell r="K434">
            <v>0</v>
          </cell>
        </row>
        <row r="435">
          <cell r="F435" t="str">
            <v>-</v>
          </cell>
          <cell r="G435" t="str">
            <v>-</v>
          </cell>
          <cell r="H435" t="e">
            <v>#REF!</v>
          </cell>
          <cell r="I435" t="e">
            <v>#REF!</v>
          </cell>
          <cell r="J435">
            <v>0</v>
          </cell>
          <cell r="K435">
            <v>0</v>
          </cell>
        </row>
        <row r="436">
          <cell r="F436" t="str">
            <v>-</v>
          </cell>
          <cell r="G436" t="str">
            <v>-</v>
          </cell>
          <cell r="H436" t="e">
            <v>#REF!</v>
          </cell>
          <cell r="I436" t="e">
            <v>#REF!</v>
          </cell>
          <cell r="J436">
            <v>0</v>
          </cell>
          <cell r="K436">
            <v>0</v>
          </cell>
        </row>
        <row r="437">
          <cell r="F437" t="str">
            <v>-</v>
          </cell>
          <cell r="G437" t="str">
            <v>-</v>
          </cell>
          <cell r="H437" t="e">
            <v>#REF!</v>
          </cell>
          <cell r="I437" t="e">
            <v>#REF!</v>
          </cell>
          <cell r="J437">
            <v>0</v>
          </cell>
          <cell r="K437">
            <v>0</v>
          </cell>
        </row>
        <row r="438">
          <cell r="F438" t="str">
            <v>-</v>
          </cell>
          <cell r="G438" t="str">
            <v>-</v>
          </cell>
          <cell r="H438" t="e">
            <v>#REF!</v>
          </cell>
          <cell r="I438" t="e">
            <v>#REF!</v>
          </cell>
          <cell r="J438">
            <v>0</v>
          </cell>
          <cell r="K438">
            <v>0</v>
          </cell>
        </row>
        <row r="439">
          <cell r="F439" t="str">
            <v>-</v>
          </cell>
          <cell r="G439" t="str">
            <v>-</v>
          </cell>
          <cell r="H439" t="e">
            <v>#REF!</v>
          </cell>
          <cell r="I439" t="e">
            <v>#REF!</v>
          </cell>
          <cell r="J439">
            <v>0</v>
          </cell>
          <cell r="K439">
            <v>0</v>
          </cell>
        </row>
        <row r="440">
          <cell r="F440" t="str">
            <v>-</v>
          </cell>
          <cell r="G440" t="str">
            <v>-</v>
          </cell>
          <cell r="H440" t="e">
            <v>#REF!</v>
          </cell>
          <cell r="I440" t="e">
            <v>#REF!</v>
          </cell>
          <cell r="J440">
            <v>0</v>
          </cell>
          <cell r="K440">
            <v>0</v>
          </cell>
        </row>
        <row r="441">
          <cell r="F441" t="str">
            <v>-</v>
          </cell>
          <cell r="G441" t="str">
            <v>-</v>
          </cell>
          <cell r="H441" t="e">
            <v>#REF!</v>
          </cell>
          <cell r="I441" t="e">
            <v>#REF!</v>
          </cell>
          <cell r="J441">
            <v>0</v>
          </cell>
          <cell r="K441">
            <v>0</v>
          </cell>
        </row>
        <row r="442">
          <cell r="F442" t="str">
            <v>-</v>
          </cell>
          <cell r="G442" t="str">
            <v>-</v>
          </cell>
          <cell r="H442" t="e">
            <v>#REF!</v>
          </cell>
          <cell r="I442" t="e">
            <v>#REF!</v>
          </cell>
          <cell r="J442">
            <v>0</v>
          </cell>
          <cell r="K442">
            <v>0</v>
          </cell>
        </row>
        <row r="443">
          <cell r="F443" t="str">
            <v>-</v>
          </cell>
          <cell r="G443" t="str">
            <v>-</v>
          </cell>
          <cell r="H443" t="e">
            <v>#REF!</v>
          </cell>
          <cell r="I443" t="e">
            <v>#REF!</v>
          </cell>
          <cell r="J443">
            <v>0</v>
          </cell>
          <cell r="K443">
            <v>0</v>
          </cell>
        </row>
        <row r="444">
          <cell r="F444" t="str">
            <v>-</v>
          </cell>
          <cell r="G444" t="str">
            <v>-</v>
          </cell>
          <cell r="H444" t="e">
            <v>#REF!</v>
          </cell>
          <cell r="I444" t="e">
            <v>#REF!</v>
          </cell>
          <cell r="J444">
            <v>0</v>
          </cell>
          <cell r="K444">
            <v>0</v>
          </cell>
        </row>
        <row r="445">
          <cell r="F445" t="str">
            <v>-</v>
          </cell>
          <cell r="G445" t="str">
            <v>-</v>
          </cell>
          <cell r="H445" t="e">
            <v>#REF!</v>
          </cell>
          <cell r="I445" t="e">
            <v>#REF!</v>
          </cell>
          <cell r="J445">
            <v>0</v>
          </cell>
          <cell r="K445">
            <v>0</v>
          </cell>
        </row>
        <row r="446">
          <cell r="F446" t="str">
            <v>-</v>
          </cell>
          <cell r="G446" t="str">
            <v>-</v>
          </cell>
          <cell r="H446" t="e">
            <v>#REF!</v>
          </cell>
          <cell r="I446" t="e">
            <v>#REF!</v>
          </cell>
          <cell r="J446">
            <v>0</v>
          </cell>
          <cell r="K446">
            <v>0</v>
          </cell>
        </row>
        <row r="447">
          <cell r="F447" t="str">
            <v>-</v>
          </cell>
          <cell r="G447" t="str">
            <v>-</v>
          </cell>
          <cell r="H447" t="e">
            <v>#REF!</v>
          </cell>
          <cell r="I447" t="e">
            <v>#REF!</v>
          </cell>
          <cell r="J447">
            <v>0</v>
          </cell>
          <cell r="K447">
            <v>0</v>
          </cell>
        </row>
        <row r="448">
          <cell r="F448" t="str">
            <v>-</v>
          </cell>
          <cell r="G448" t="str">
            <v>-</v>
          </cell>
          <cell r="H448" t="e">
            <v>#REF!</v>
          </cell>
          <cell r="I448" t="e">
            <v>#REF!</v>
          </cell>
          <cell r="J448">
            <v>0</v>
          </cell>
          <cell r="K448">
            <v>0</v>
          </cell>
        </row>
        <row r="449">
          <cell r="F449" t="str">
            <v>-</v>
          </cell>
          <cell r="G449" t="str">
            <v>-</v>
          </cell>
          <cell r="H449" t="e">
            <v>#REF!</v>
          </cell>
          <cell r="I449" t="e">
            <v>#REF!</v>
          </cell>
          <cell r="J449">
            <v>0</v>
          </cell>
          <cell r="K449">
            <v>0</v>
          </cell>
        </row>
        <row r="450">
          <cell r="F450" t="str">
            <v>-</v>
          </cell>
          <cell r="G450" t="str">
            <v>-</v>
          </cell>
          <cell r="H450" t="e">
            <v>#REF!</v>
          </cell>
          <cell r="I450" t="e">
            <v>#REF!</v>
          </cell>
          <cell r="J450">
            <v>0</v>
          </cell>
          <cell r="K450">
            <v>0</v>
          </cell>
        </row>
        <row r="451">
          <cell r="F451" t="str">
            <v>-</v>
          </cell>
          <cell r="G451" t="str">
            <v>-</v>
          </cell>
          <cell r="H451" t="e">
            <v>#REF!</v>
          </cell>
          <cell r="I451" t="e">
            <v>#REF!</v>
          </cell>
          <cell r="J451">
            <v>0</v>
          </cell>
          <cell r="K451">
            <v>0</v>
          </cell>
        </row>
        <row r="452">
          <cell r="F452" t="str">
            <v>-</v>
          </cell>
          <cell r="G452" t="str">
            <v>-</v>
          </cell>
          <cell r="H452" t="e">
            <v>#REF!</v>
          </cell>
          <cell r="I452" t="e">
            <v>#REF!</v>
          </cell>
          <cell r="J452">
            <v>0</v>
          </cell>
          <cell r="K452">
            <v>0</v>
          </cell>
        </row>
        <row r="453">
          <cell r="F453" t="str">
            <v>-</v>
          </cell>
          <cell r="G453" t="str">
            <v>-</v>
          </cell>
          <cell r="H453" t="e">
            <v>#REF!</v>
          </cell>
          <cell r="I453" t="e">
            <v>#REF!</v>
          </cell>
          <cell r="J453">
            <v>0</v>
          </cell>
          <cell r="K453">
            <v>0</v>
          </cell>
        </row>
        <row r="454">
          <cell r="F454" t="str">
            <v>-</v>
          </cell>
          <cell r="G454" t="str">
            <v>-</v>
          </cell>
          <cell r="H454" t="e">
            <v>#REF!</v>
          </cell>
          <cell r="I454" t="e">
            <v>#REF!</v>
          </cell>
          <cell r="J454">
            <v>0</v>
          </cell>
          <cell r="K454">
            <v>0</v>
          </cell>
        </row>
        <row r="455">
          <cell r="F455" t="str">
            <v>-</v>
          </cell>
          <cell r="G455" t="str">
            <v>-</v>
          </cell>
          <cell r="H455" t="e">
            <v>#REF!</v>
          </cell>
          <cell r="I455" t="e">
            <v>#REF!</v>
          </cell>
          <cell r="J455">
            <v>0</v>
          </cell>
          <cell r="K455">
            <v>0</v>
          </cell>
        </row>
        <row r="456">
          <cell r="F456" t="str">
            <v>-</v>
          </cell>
          <cell r="G456" t="str">
            <v>-</v>
          </cell>
          <cell r="H456" t="e">
            <v>#REF!</v>
          </cell>
          <cell r="I456" t="e">
            <v>#REF!</v>
          </cell>
          <cell r="J456">
            <v>0</v>
          </cell>
          <cell r="K456">
            <v>0</v>
          </cell>
        </row>
        <row r="457">
          <cell r="F457" t="str">
            <v>-</v>
          </cell>
          <cell r="G457" t="str">
            <v>-</v>
          </cell>
          <cell r="H457" t="e">
            <v>#REF!</v>
          </cell>
          <cell r="I457" t="e">
            <v>#REF!</v>
          </cell>
          <cell r="J457">
            <v>0</v>
          </cell>
          <cell r="K457">
            <v>0</v>
          </cell>
        </row>
        <row r="458">
          <cell r="F458" t="str">
            <v>-</v>
          </cell>
          <cell r="G458" t="str">
            <v>-</v>
          </cell>
          <cell r="H458" t="e">
            <v>#REF!</v>
          </cell>
          <cell r="I458" t="e">
            <v>#REF!</v>
          </cell>
          <cell r="J458">
            <v>0</v>
          </cell>
          <cell r="K458">
            <v>0</v>
          </cell>
        </row>
        <row r="459">
          <cell r="F459" t="str">
            <v>-</v>
          </cell>
          <cell r="G459" t="str">
            <v>-</v>
          </cell>
          <cell r="H459" t="e">
            <v>#REF!</v>
          </cell>
          <cell r="I459" t="e">
            <v>#REF!</v>
          </cell>
          <cell r="J459">
            <v>0</v>
          </cell>
          <cell r="K459">
            <v>0</v>
          </cell>
        </row>
        <row r="460">
          <cell r="F460" t="str">
            <v>-</v>
          </cell>
          <cell r="G460" t="str">
            <v>-</v>
          </cell>
          <cell r="H460" t="e">
            <v>#REF!</v>
          </cell>
          <cell r="I460" t="e">
            <v>#REF!</v>
          </cell>
          <cell r="J460">
            <v>0</v>
          </cell>
          <cell r="K460">
            <v>0</v>
          </cell>
        </row>
        <row r="461">
          <cell r="F461" t="str">
            <v>-</v>
          </cell>
          <cell r="G461" t="str">
            <v>-</v>
          </cell>
          <cell r="H461" t="e">
            <v>#REF!</v>
          </cell>
          <cell r="I461" t="e">
            <v>#REF!</v>
          </cell>
          <cell r="J461">
            <v>0</v>
          </cell>
          <cell r="K461">
            <v>0</v>
          </cell>
        </row>
        <row r="462">
          <cell r="F462" t="str">
            <v>-</v>
          </cell>
          <cell r="G462" t="str">
            <v>-</v>
          </cell>
          <cell r="H462" t="e">
            <v>#REF!</v>
          </cell>
          <cell r="I462" t="e">
            <v>#REF!</v>
          </cell>
          <cell r="J462">
            <v>0</v>
          </cell>
          <cell r="K462">
            <v>0</v>
          </cell>
        </row>
        <row r="463">
          <cell r="F463" t="str">
            <v>-</v>
          </cell>
          <cell r="G463" t="str">
            <v>-</v>
          </cell>
          <cell r="H463" t="e">
            <v>#REF!</v>
          </cell>
          <cell r="I463" t="e">
            <v>#REF!</v>
          </cell>
          <cell r="J463">
            <v>0</v>
          </cell>
          <cell r="K463">
            <v>0</v>
          </cell>
        </row>
        <row r="464">
          <cell r="F464" t="str">
            <v>-</v>
          </cell>
          <cell r="G464" t="str">
            <v>-</v>
          </cell>
          <cell r="H464" t="e">
            <v>#REF!</v>
          </cell>
          <cell r="I464" t="e">
            <v>#REF!</v>
          </cell>
          <cell r="J464">
            <v>0</v>
          </cell>
          <cell r="K464">
            <v>0</v>
          </cell>
        </row>
        <row r="465">
          <cell r="F465" t="str">
            <v>-</v>
          </cell>
          <cell r="G465" t="str">
            <v>-</v>
          </cell>
          <cell r="H465" t="e">
            <v>#REF!</v>
          </cell>
          <cell r="I465" t="e">
            <v>#REF!</v>
          </cell>
          <cell r="J465">
            <v>0</v>
          </cell>
          <cell r="K465">
            <v>0</v>
          </cell>
        </row>
        <row r="466">
          <cell r="F466" t="str">
            <v>-</v>
          </cell>
          <cell r="G466" t="str">
            <v>-</v>
          </cell>
          <cell r="H466" t="e">
            <v>#REF!</v>
          </cell>
          <cell r="I466" t="e">
            <v>#REF!</v>
          </cell>
          <cell r="J466">
            <v>0</v>
          </cell>
          <cell r="K466">
            <v>0</v>
          </cell>
        </row>
        <row r="467">
          <cell r="F467" t="str">
            <v>-</v>
          </cell>
          <cell r="G467" t="str">
            <v>-</v>
          </cell>
          <cell r="H467" t="e">
            <v>#REF!</v>
          </cell>
          <cell r="I467" t="e">
            <v>#REF!</v>
          </cell>
          <cell r="J467">
            <v>0</v>
          </cell>
          <cell r="K467">
            <v>0</v>
          </cell>
        </row>
        <row r="468">
          <cell r="F468" t="str">
            <v>-</v>
          </cell>
          <cell r="G468" t="str">
            <v>-</v>
          </cell>
          <cell r="H468" t="e">
            <v>#REF!</v>
          </cell>
          <cell r="I468" t="e">
            <v>#REF!</v>
          </cell>
          <cell r="J468">
            <v>0</v>
          </cell>
          <cell r="K468">
            <v>0</v>
          </cell>
        </row>
        <row r="469">
          <cell r="F469" t="str">
            <v>-</v>
          </cell>
          <cell r="G469" t="str">
            <v>-</v>
          </cell>
          <cell r="H469" t="e">
            <v>#REF!</v>
          </cell>
          <cell r="I469" t="e">
            <v>#REF!</v>
          </cell>
          <cell r="J469">
            <v>0</v>
          </cell>
          <cell r="K469">
            <v>0</v>
          </cell>
        </row>
        <row r="470">
          <cell r="F470" t="str">
            <v>-</v>
          </cell>
          <cell r="G470" t="str">
            <v>-</v>
          </cell>
          <cell r="H470" t="e">
            <v>#REF!</v>
          </cell>
          <cell r="I470" t="e">
            <v>#REF!</v>
          </cell>
          <cell r="J470">
            <v>0</v>
          </cell>
          <cell r="K470">
            <v>0</v>
          </cell>
        </row>
        <row r="471">
          <cell r="F471" t="str">
            <v>-</v>
          </cell>
          <cell r="G471" t="str">
            <v>-</v>
          </cell>
          <cell r="H471" t="e">
            <v>#REF!</v>
          </cell>
          <cell r="I471" t="e">
            <v>#REF!</v>
          </cell>
          <cell r="J471">
            <v>0</v>
          </cell>
          <cell r="K471">
            <v>0</v>
          </cell>
        </row>
        <row r="472">
          <cell r="F472" t="str">
            <v>-</v>
          </cell>
          <cell r="G472" t="str">
            <v>-</v>
          </cell>
          <cell r="H472" t="e">
            <v>#REF!</v>
          </cell>
          <cell r="I472" t="e">
            <v>#REF!</v>
          </cell>
          <cell r="J472">
            <v>0</v>
          </cell>
          <cell r="K472">
            <v>0</v>
          </cell>
        </row>
        <row r="473">
          <cell r="F473" t="str">
            <v>-</v>
          </cell>
          <cell r="G473" t="str">
            <v>-</v>
          </cell>
          <cell r="H473" t="e">
            <v>#REF!</v>
          </cell>
          <cell r="I473" t="e">
            <v>#REF!</v>
          </cell>
          <cell r="J473">
            <v>0</v>
          </cell>
          <cell r="K473">
            <v>0</v>
          </cell>
        </row>
        <row r="474">
          <cell r="F474" t="str">
            <v>-</v>
          </cell>
          <cell r="G474" t="str">
            <v>-</v>
          </cell>
          <cell r="H474" t="e">
            <v>#REF!</v>
          </cell>
          <cell r="I474" t="e">
            <v>#REF!</v>
          </cell>
          <cell r="J474">
            <v>0</v>
          </cell>
          <cell r="K474">
            <v>0</v>
          </cell>
        </row>
        <row r="475">
          <cell r="F475" t="str">
            <v>-</v>
          </cell>
          <cell r="G475" t="str">
            <v>-</v>
          </cell>
          <cell r="H475" t="e">
            <v>#REF!</v>
          </cell>
          <cell r="I475" t="e">
            <v>#REF!</v>
          </cell>
          <cell r="J475">
            <v>0</v>
          </cell>
          <cell r="K475">
            <v>0</v>
          </cell>
        </row>
        <row r="476">
          <cell r="F476" t="str">
            <v>-</v>
          </cell>
          <cell r="G476" t="str">
            <v>-</v>
          </cell>
          <cell r="H476" t="e">
            <v>#REF!</v>
          </cell>
          <cell r="I476" t="e">
            <v>#REF!</v>
          </cell>
          <cell r="J476">
            <v>0</v>
          </cell>
          <cell r="K476">
            <v>0</v>
          </cell>
        </row>
        <row r="477">
          <cell r="F477" t="str">
            <v>-</v>
          </cell>
          <cell r="G477" t="str">
            <v>-</v>
          </cell>
          <cell r="H477" t="e">
            <v>#REF!</v>
          </cell>
          <cell r="I477" t="e">
            <v>#REF!</v>
          </cell>
          <cell r="J477">
            <v>0</v>
          </cell>
          <cell r="K477">
            <v>0</v>
          </cell>
        </row>
        <row r="478">
          <cell r="F478" t="str">
            <v>-</v>
          </cell>
          <cell r="G478" t="str">
            <v>-</v>
          </cell>
          <cell r="H478" t="e">
            <v>#REF!</v>
          </cell>
          <cell r="I478" t="e">
            <v>#REF!</v>
          </cell>
          <cell r="J478">
            <v>0</v>
          </cell>
          <cell r="K478">
            <v>0</v>
          </cell>
        </row>
        <row r="479">
          <cell r="F479" t="str">
            <v>-</v>
          </cell>
          <cell r="G479" t="str">
            <v>-</v>
          </cell>
          <cell r="H479" t="e">
            <v>#REF!</v>
          </cell>
          <cell r="I479" t="e">
            <v>#REF!</v>
          </cell>
          <cell r="J479">
            <v>0</v>
          </cell>
          <cell r="K479">
            <v>0</v>
          </cell>
        </row>
        <row r="480">
          <cell r="F480" t="str">
            <v>-</v>
          </cell>
          <cell r="G480" t="str">
            <v>-</v>
          </cell>
          <cell r="H480" t="e">
            <v>#REF!</v>
          </cell>
          <cell r="I480" t="e">
            <v>#REF!</v>
          </cell>
          <cell r="J480">
            <v>0</v>
          </cell>
          <cell r="K480">
            <v>0</v>
          </cell>
        </row>
        <row r="481">
          <cell r="F481" t="str">
            <v>-</v>
          </cell>
          <cell r="G481" t="str">
            <v>-</v>
          </cell>
          <cell r="H481" t="e">
            <v>#REF!</v>
          </cell>
          <cell r="I481" t="e">
            <v>#REF!</v>
          </cell>
          <cell r="J481">
            <v>0</v>
          </cell>
          <cell r="K481">
            <v>0</v>
          </cell>
        </row>
        <row r="482">
          <cell r="F482" t="str">
            <v>-</v>
          </cell>
          <cell r="G482" t="str">
            <v>-</v>
          </cell>
          <cell r="H482" t="e">
            <v>#REF!</v>
          </cell>
          <cell r="I482" t="e">
            <v>#REF!</v>
          </cell>
          <cell r="J482">
            <v>0</v>
          </cell>
          <cell r="K482">
            <v>0</v>
          </cell>
        </row>
        <row r="483">
          <cell r="F483" t="str">
            <v>-</v>
          </cell>
          <cell r="G483" t="str">
            <v>-</v>
          </cell>
          <cell r="H483" t="e">
            <v>#REF!</v>
          </cell>
          <cell r="I483" t="e">
            <v>#REF!</v>
          </cell>
          <cell r="J483">
            <v>0</v>
          </cell>
          <cell r="K483">
            <v>0</v>
          </cell>
        </row>
        <row r="484">
          <cell r="F484" t="str">
            <v>-</v>
          </cell>
          <cell r="G484" t="str">
            <v>-</v>
          </cell>
          <cell r="H484" t="e">
            <v>#REF!</v>
          </cell>
          <cell r="I484" t="e">
            <v>#REF!</v>
          </cell>
          <cell r="J484">
            <v>0</v>
          </cell>
          <cell r="K484">
            <v>0</v>
          </cell>
        </row>
        <row r="485">
          <cell r="F485" t="str">
            <v>-</v>
          </cell>
          <cell r="G485" t="str">
            <v>-</v>
          </cell>
          <cell r="H485" t="e">
            <v>#REF!</v>
          </cell>
          <cell r="I485" t="e">
            <v>#REF!</v>
          </cell>
          <cell r="J485">
            <v>0</v>
          </cell>
          <cell r="K485">
            <v>0</v>
          </cell>
        </row>
        <row r="486">
          <cell r="F486" t="str">
            <v>-</v>
          </cell>
          <cell r="G486" t="str">
            <v>-</v>
          </cell>
          <cell r="H486" t="e">
            <v>#REF!</v>
          </cell>
          <cell r="I486" t="e">
            <v>#REF!</v>
          </cell>
          <cell r="J486">
            <v>0</v>
          </cell>
          <cell r="K486">
            <v>0</v>
          </cell>
        </row>
        <row r="487">
          <cell r="F487" t="str">
            <v>-</v>
          </cell>
          <cell r="G487" t="str">
            <v>-</v>
          </cell>
          <cell r="H487" t="e">
            <v>#REF!</v>
          </cell>
          <cell r="I487" t="e">
            <v>#REF!</v>
          </cell>
          <cell r="J487">
            <v>0</v>
          </cell>
          <cell r="K487">
            <v>0</v>
          </cell>
        </row>
        <row r="488">
          <cell r="F488" t="str">
            <v>-</v>
          </cell>
          <cell r="G488" t="str">
            <v>-</v>
          </cell>
          <cell r="H488" t="e">
            <v>#REF!</v>
          </cell>
          <cell r="I488" t="e">
            <v>#REF!</v>
          </cell>
          <cell r="J488">
            <v>0</v>
          </cell>
          <cell r="K488">
            <v>0</v>
          </cell>
        </row>
        <row r="489">
          <cell r="F489" t="str">
            <v>-</v>
          </cell>
          <cell r="G489" t="str">
            <v>-</v>
          </cell>
          <cell r="H489" t="e">
            <v>#REF!</v>
          </cell>
          <cell r="I489" t="e">
            <v>#REF!</v>
          </cell>
          <cell r="J489">
            <v>0</v>
          </cell>
          <cell r="K489">
            <v>0</v>
          </cell>
        </row>
        <row r="490">
          <cell r="F490" t="str">
            <v>-</v>
          </cell>
          <cell r="G490" t="str">
            <v>-</v>
          </cell>
          <cell r="H490" t="e">
            <v>#REF!</v>
          </cell>
          <cell r="I490" t="e">
            <v>#REF!</v>
          </cell>
          <cell r="J490">
            <v>0</v>
          </cell>
          <cell r="K490">
            <v>0</v>
          </cell>
        </row>
        <row r="491">
          <cell r="F491" t="str">
            <v>-</v>
          </cell>
          <cell r="G491" t="str">
            <v>-</v>
          </cell>
          <cell r="H491" t="e">
            <v>#REF!</v>
          </cell>
          <cell r="I491" t="e">
            <v>#REF!</v>
          </cell>
          <cell r="J491">
            <v>0</v>
          </cell>
          <cell r="K491">
            <v>0</v>
          </cell>
        </row>
        <row r="492">
          <cell r="F492" t="str">
            <v>-</v>
          </cell>
          <cell r="G492" t="str">
            <v>-</v>
          </cell>
          <cell r="H492" t="e">
            <v>#REF!</v>
          </cell>
          <cell r="I492" t="e">
            <v>#REF!</v>
          </cell>
          <cell r="J492">
            <v>0</v>
          </cell>
          <cell r="K492">
            <v>0</v>
          </cell>
        </row>
        <row r="493">
          <cell r="F493" t="str">
            <v>-</v>
          </cell>
          <cell r="G493" t="str">
            <v>-</v>
          </cell>
          <cell r="H493" t="e">
            <v>#REF!</v>
          </cell>
          <cell r="I493" t="e">
            <v>#REF!</v>
          </cell>
          <cell r="J493">
            <v>0</v>
          </cell>
          <cell r="K493">
            <v>0</v>
          </cell>
        </row>
        <row r="494">
          <cell r="F494" t="str">
            <v>-</v>
          </cell>
          <cell r="G494" t="str">
            <v>-</v>
          </cell>
          <cell r="H494" t="e">
            <v>#REF!</v>
          </cell>
          <cell r="I494" t="e">
            <v>#REF!</v>
          </cell>
          <cell r="J494">
            <v>0</v>
          </cell>
          <cell r="K494">
            <v>0</v>
          </cell>
        </row>
        <row r="495">
          <cell r="F495" t="str">
            <v>-</v>
          </cell>
          <cell r="G495" t="str">
            <v>-</v>
          </cell>
          <cell r="H495" t="e">
            <v>#REF!</v>
          </cell>
          <cell r="I495" t="e">
            <v>#REF!</v>
          </cell>
          <cell r="J495">
            <v>0</v>
          </cell>
          <cell r="K495">
            <v>0</v>
          </cell>
        </row>
        <row r="496">
          <cell r="F496" t="str">
            <v>-</v>
          </cell>
          <cell r="G496" t="str">
            <v>-</v>
          </cell>
          <cell r="H496" t="e">
            <v>#REF!</v>
          </cell>
          <cell r="I496" t="e">
            <v>#REF!</v>
          </cell>
          <cell r="J496">
            <v>0</v>
          </cell>
          <cell r="K496">
            <v>0</v>
          </cell>
        </row>
        <row r="497">
          <cell r="F497" t="str">
            <v>-</v>
          </cell>
          <cell r="G497" t="str">
            <v>-</v>
          </cell>
          <cell r="H497" t="e">
            <v>#REF!</v>
          </cell>
          <cell r="I497" t="e">
            <v>#REF!</v>
          </cell>
          <cell r="J497">
            <v>0</v>
          </cell>
          <cell r="K497">
            <v>0</v>
          </cell>
        </row>
        <row r="498">
          <cell r="F498" t="str">
            <v>-</v>
          </cell>
          <cell r="G498" t="str">
            <v>-</v>
          </cell>
          <cell r="H498" t="e">
            <v>#REF!</v>
          </cell>
          <cell r="I498" t="e">
            <v>#REF!</v>
          </cell>
          <cell r="J498">
            <v>0</v>
          </cell>
          <cell r="K498">
            <v>0</v>
          </cell>
        </row>
        <row r="499">
          <cell r="F499" t="str">
            <v>-</v>
          </cell>
          <cell r="G499" t="str">
            <v>-</v>
          </cell>
          <cell r="H499" t="e">
            <v>#REF!</v>
          </cell>
          <cell r="I499" t="e">
            <v>#REF!</v>
          </cell>
          <cell r="J499">
            <v>0</v>
          </cell>
          <cell r="K499">
            <v>0</v>
          </cell>
        </row>
        <row r="500">
          <cell r="F500" t="str">
            <v>-</v>
          </cell>
          <cell r="G500" t="str">
            <v>-</v>
          </cell>
          <cell r="H500" t="e">
            <v>#REF!</v>
          </cell>
          <cell r="I500" t="e">
            <v>#REF!</v>
          </cell>
          <cell r="J500">
            <v>0</v>
          </cell>
          <cell r="K500">
            <v>0</v>
          </cell>
        </row>
      </sheetData>
      <sheetData sheetId="3">
        <row r="10">
          <cell r="A10">
            <v>4101</v>
          </cell>
        </row>
      </sheetData>
      <sheetData sheetId="4">
        <row r="120">
          <cell r="A120" t="str">
            <v>Geometria do tubo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S 02 230 50"/>
      <sheetName val="aux"/>
    </sheetNames>
    <sheetDataSet>
      <sheetData sheetId="0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"/>
      <sheetName val="CÁLCULO"/>
      <sheetName val="PISO"/>
      <sheetName val="DADOS_RONNIE"/>
      <sheetName val="RELATÓRIO ORÇAMENTO"/>
      <sheetName val="Bocas_de_lobo"/>
      <sheetName val="MEMÓRIA DE CÁLCULO - DRN"/>
      <sheetName val="DRENAGEM"/>
      <sheetName val="RESUMO_DRENAGEM"/>
      <sheetName val="RESUMO SINTETICO"/>
      <sheetName val="TABELA_PREÇOS_2008"/>
      <sheetName val="TABELA_PREÇOS_2011"/>
      <sheetName val="BACIAS"/>
      <sheetName val="Plan1"/>
      <sheetName val="Plan2"/>
      <sheetName val="A"/>
    </sheetNames>
    <sheetDataSet>
      <sheetData sheetId="0" refreshError="1"/>
      <sheetData sheetId="1" refreshError="1"/>
      <sheetData sheetId="2">
        <row r="1">
          <cell r="J1" t="str">
            <v>TAG_02</v>
          </cell>
          <cell r="K1" t="str">
            <v>PISO</v>
          </cell>
          <cell r="L1" t="str">
            <v>EXISTENTE</v>
          </cell>
        </row>
        <row r="2">
          <cell r="J2" t="str">
            <v>01-001-01-02</v>
          </cell>
          <cell r="K2" t="str">
            <v>A</v>
          </cell>
          <cell r="L2" t="str">
            <v>N</v>
          </cell>
        </row>
        <row r="3">
          <cell r="J3" t="str">
            <v>01-001-02-03</v>
          </cell>
          <cell r="K3" t="str">
            <v>C</v>
          </cell>
          <cell r="L3" t="str">
            <v>N</v>
          </cell>
        </row>
        <row r="4">
          <cell r="J4" t="str">
            <v>01-001-03-04</v>
          </cell>
          <cell r="K4" t="str">
            <v>E</v>
          </cell>
          <cell r="L4" t="str">
            <v>N</v>
          </cell>
        </row>
        <row r="5">
          <cell r="J5" t="str">
            <v>01-001-04-05</v>
          </cell>
          <cell r="K5" t="str">
            <v>E</v>
          </cell>
          <cell r="L5" t="str">
            <v>N</v>
          </cell>
        </row>
        <row r="6">
          <cell r="J6" t="str">
            <v>01-001-05-06</v>
          </cell>
          <cell r="K6" t="str">
            <v>E</v>
          </cell>
          <cell r="L6" t="str">
            <v>N</v>
          </cell>
        </row>
        <row r="7">
          <cell r="J7" t="str">
            <v>01-001-06-07</v>
          </cell>
          <cell r="K7" t="str">
            <v>C</v>
          </cell>
          <cell r="L7" t="str">
            <v>N</v>
          </cell>
        </row>
        <row r="8">
          <cell r="J8" t="str">
            <v>01-001-07-08</v>
          </cell>
          <cell r="K8" t="str">
            <v>E</v>
          </cell>
          <cell r="L8" t="str">
            <v>N</v>
          </cell>
        </row>
        <row r="9">
          <cell r="J9" t="str">
            <v>01-001-08-09</v>
          </cell>
          <cell r="K9" t="str">
            <v>A</v>
          </cell>
          <cell r="L9" t="str">
            <v>N</v>
          </cell>
        </row>
        <row r="10">
          <cell r="J10" t="str">
            <v>01-001-09-10</v>
          </cell>
          <cell r="K10" t="str">
            <v>C</v>
          </cell>
          <cell r="L10" t="str">
            <v>N</v>
          </cell>
        </row>
        <row r="11">
          <cell r="J11" t="str">
            <v>01-001-10-11</v>
          </cell>
          <cell r="K11" t="str">
            <v>C</v>
          </cell>
          <cell r="L11" t="str">
            <v>N</v>
          </cell>
        </row>
        <row r="12">
          <cell r="J12" t="str">
            <v>01-001-11-12</v>
          </cell>
          <cell r="K12" t="str">
            <v>E</v>
          </cell>
          <cell r="L12" t="str">
            <v>N</v>
          </cell>
        </row>
        <row r="13">
          <cell r="J13" t="str">
            <v>01-001-12-13</v>
          </cell>
          <cell r="K13" t="str">
            <v>E</v>
          </cell>
          <cell r="L13" t="str">
            <v>N</v>
          </cell>
        </row>
        <row r="14">
          <cell r="J14" t="str">
            <v>01-001-13-14</v>
          </cell>
          <cell r="K14" t="str">
            <v>C</v>
          </cell>
          <cell r="L14" t="str">
            <v>N</v>
          </cell>
        </row>
        <row r="15">
          <cell r="J15" t="str">
            <v>01-001-14-15</v>
          </cell>
          <cell r="K15" t="str">
            <v>E</v>
          </cell>
          <cell r="L15" t="str">
            <v>N</v>
          </cell>
        </row>
        <row r="16">
          <cell r="J16" t="str">
            <v>01-001-15-16</v>
          </cell>
          <cell r="K16" t="str">
            <v>C</v>
          </cell>
          <cell r="L16" t="str">
            <v>N</v>
          </cell>
        </row>
        <row r="17">
          <cell r="J17" t="str">
            <v>01-001-16-17</v>
          </cell>
          <cell r="K17" t="str">
            <v>E</v>
          </cell>
          <cell r="L17" t="str">
            <v>N</v>
          </cell>
        </row>
        <row r="18">
          <cell r="J18" t="str">
            <v>01-001-17-18</v>
          </cell>
          <cell r="K18" t="str">
            <v>E</v>
          </cell>
          <cell r="L18" t="str">
            <v>N</v>
          </cell>
        </row>
        <row r="19">
          <cell r="J19" t="str">
            <v>01-001-18-19</v>
          </cell>
          <cell r="K19" t="str">
            <v>E</v>
          </cell>
          <cell r="L19" t="str">
            <v>N</v>
          </cell>
        </row>
        <row r="20">
          <cell r="J20" t="str">
            <v>01-001-19-20</v>
          </cell>
          <cell r="K20" t="str">
            <v>E</v>
          </cell>
          <cell r="L20" t="str">
            <v>N</v>
          </cell>
        </row>
        <row r="21">
          <cell r="J21" t="str">
            <v>01-001-20-21</v>
          </cell>
          <cell r="K21" t="str">
            <v>C</v>
          </cell>
          <cell r="L21" t="str">
            <v>N</v>
          </cell>
        </row>
        <row r="22">
          <cell r="J22" t="str">
            <v>01-001-21-22</v>
          </cell>
          <cell r="K22" t="str">
            <v>C</v>
          </cell>
          <cell r="L22" t="str">
            <v>N</v>
          </cell>
        </row>
        <row r="23">
          <cell r="J23" t="str">
            <v>01-001-22-24</v>
          </cell>
          <cell r="K23" t="str">
            <v>GN</v>
          </cell>
          <cell r="L23" t="str">
            <v>N</v>
          </cell>
        </row>
        <row r="24">
          <cell r="J24" t="str">
            <v>01-002-01-04</v>
          </cell>
          <cell r="K24" t="str">
            <v>A</v>
          </cell>
          <cell r="L24" t="str">
            <v>S</v>
          </cell>
        </row>
        <row r="25">
          <cell r="J25" t="str">
            <v>01-003-01-05</v>
          </cell>
          <cell r="K25" t="str">
            <v>A</v>
          </cell>
          <cell r="L25" t="str">
            <v>S</v>
          </cell>
        </row>
        <row r="26">
          <cell r="J26" t="str">
            <v>01-004-01-08</v>
          </cell>
          <cell r="K26" t="str">
            <v>A</v>
          </cell>
          <cell r="L26" t="str">
            <v>S</v>
          </cell>
        </row>
        <row r="27">
          <cell r="J27" t="str">
            <v>01-005-01-12</v>
          </cell>
          <cell r="K27" t="str">
            <v>A</v>
          </cell>
          <cell r="L27" t="str">
            <v>S</v>
          </cell>
        </row>
        <row r="28">
          <cell r="J28" t="str">
            <v>01-006-01-15</v>
          </cell>
          <cell r="K28" t="str">
            <v>A</v>
          </cell>
          <cell r="L28" t="str">
            <v>S</v>
          </cell>
        </row>
        <row r="29">
          <cell r="J29" t="str">
            <v>01-007-01-02</v>
          </cell>
          <cell r="K29" t="str">
            <v>A</v>
          </cell>
          <cell r="L29" t="str">
            <v>S</v>
          </cell>
        </row>
        <row r="30">
          <cell r="J30" t="str">
            <v>01-007-02-16</v>
          </cell>
          <cell r="K30" t="str">
            <v>A</v>
          </cell>
          <cell r="L30" t="str">
            <v>S</v>
          </cell>
        </row>
        <row r="31">
          <cell r="J31" t="str">
            <v>01-008-01-19</v>
          </cell>
          <cell r="K31" t="str">
            <v>A</v>
          </cell>
          <cell r="L31" t="str">
            <v>N</v>
          </cell>
        </row>
        <row r="32">
          <cell r="J32" t="str">
            <v>02-001-01-02</v>
          </cell>
          <cell r="K32" t="str">
            <v>A</v>
          </cell>
          <cell r="L32" t="str">
            <v>S</v>
          </cell>
        </row>
        <row r="33">
          <cell r="J33" t="str">
            <v>02-001-02-03</v>
          </cell>
          <cell r="K33" t="str">
            <v>A</v>
          </cell>
          <cell r="L33" t="str">
            <v>S</v>
          </cell>
        </row>
        <row r="34">
          <cell r="J34" t="str">
            <v>02-001-03-04</v>
          </cell>
          <cell r="K34" t="str">
            <v>A</v>
          </cell>
          <cell r="L34" t="str">
            <v>S</v>
          </cell>
        </row>
        <row r="35">
          <cell r="J35" t="str">
            <v>02-001-04-05</v>
          </cell>
          <cell r="K35" t="str">
            <v>A</v>
          </cell>
          <cell r="L35" t="str">
            <v>N</v>
          </cell>
        </row>
        <row r="36">
          <cell r="J36" t="str">
            <v>02-001-05-06</v>
          </cell>
          <cell r="K36" t="str">
            <v>A</v>
          </cell>
          <cell r="L36" t="str">
            <v>N</v>
          </cell>
        </row>
        <row r="37">
          <cell r="J37" t="str">
            <v>02-001-06-07</v>
          </cell>
          <cell r="K37" t="str">
            <v>A</v>
          </cell>
          <cell r="L37" t="str">
            <v>N</v>
          </cell>
        </row>
        <row r="38">
          <cell r="J38" t="str">
            <v>02-001-07-08</v>
          </cell>
          <cell r="K38" t="str">
            <v>A</v>
          </cell>
          <cell r="L38" t="str">
            <v>N</v>
          </cell>
        </row>
        <row r="39">
          <cell r="J39" t="str">
            <v>02-001-08-09</v>
          </cell>
          <cell r="K39" t="str">
            <v>A</v>
          </cell>
          <cell r="L39" t="str">
            <v>N</v>
          </cell>
        </row>
        <row r="40">
          <cell r="J40" t="str">
            <v>02-001-09-10</v>
          </cell>
          <cell r="K40" t="str">
            <v>A</v>
          </cell>
          <cell r="L40" t="str">
            <v>N</v>
          </cell>
        </row>
        <row r="41">
          <cell r="J41" t="str">
            <v>02-001-10-11</v>
          </cell>
          <cell r="K41" t="str">
            <v>A</v>
          </cell>
          <cell r="L41" t="str">
            <v>N</v>
          </cell>
        </row>
        <row r="42">
          <cell r="J42" t="str">
            <v>02-001-11-12</v>
          </cell>
          <cell r="K42" t="str">
            <v>A</v>
          </cell>
          <cell r="L42" t="str">
            <v>N</v>
          </cell>
        </row>
        <row r="43">
          <cell r="J43" t="str">
            <v>02-001-12-13</v>
          </cell>
          <cell r="K43" t="str">
            <v>A</v>
          </cell>
          <cell r="L43" t="str">
            <v>N</v>
          </cell>
        </row>
        <row r="44">
          <cell r="J44" t="str">
            <v>02-001-13-14</v>
          </cell>
          <cell r="K44" t="str">
            <v>A</v>
          </cell>
          <cell r="L44" t="str">
            <v>N</v>
          </cell>
        </row>
        <row r="45">
          <cell r="J45" t="str">
            <v>02-001-14-15</v>
          </cell>
          <cell r="K45" t="str">
            <v>A</v>
          </cell>
          <cell r="L45" t="str">
            <v>N</v>
          </cell>
        </row>
        <row r="46">
          <cell r="J46" t="str">
            <v>02-001-15-16</v>
          </cell>
          <cell r="K46" t="str">
            <v>G</v>
          </cell>
          <cell r="L46" t="str">
            <v>N</v>
          </cell>
        </row>
        <row r="47">
          <cell r="J47" t="str">
            <v>02-001-16-17</v>
          </cell>
          <cell r="K47" t="str">
            <v>G</v>
          </cell>
          <cell r="L47" t="str">
            <v>N</v>
          </cell>
        </row>
        <row r="48">
          <cell r="J48" t="str">
            <v>02-001-17-18</v>
          </cell>
          <cell r="K48" t="str">
            <v>A</v>
          </cell>
          <cell r="L48" t="str">
            <v>N</v>
          </cell>
        </row>
        <row r="49">
          <cell r="J49" t="str">
            <v>02-001-18-19</v>
          </cell>
          <cell r="K49" t="str">
            <v>A</v>
          </cell>
          <cell r="L49" t="str">
            <v>N</v>
          </cell>
        </row>
        <row r="50">
          <cell r="J50" t="str">
            <v>02-001-19-20</v>
          </cell>
          <cell r="K50" t="str">
            <v>A</v>
          </cell>
          <cell r="L50" t="str">
            <v>N</v>
          </cell>
        </row>
        <row r="51">
          <cell r="J51" t="str">
            <v>02-001-20-21</v>
          </cell>
          <cell r="K51" t="str">
            <v>A</v>
          </cell>
          <cell r="L51" t="str">
            <v>N</v>
          </cell>
        </row>
        <row r="52">
          <cell r="J52" t="str">
            <v>02-001-21-22</v>
          </cell>
          <cell r="K52" t="str">
            <v>A</v>
          </cell>
          <cell r="L52" t="str">
            <v>N</v>
          </cell>
        </row>
        <row r="53">
          <cell r="J53" t="str">
            <v>02-001-22-23</v>
          </cell>
          <cell r="K53" t="str">
            <v>A</v>
          </cell>
          <cell r="L53" t="str">
            <v>N</v>
          </cell>
        </row>
        <row r="54">
          <cell r="J54" t="str">
            <v>02-001-23-24</v>
          </cell>
          <cell r="K54" t="str">
            <v>A</v>
          </cell>
          <cell r="L54" t="str">
            <v>N</v>
          </cell>
        </row>
        <row r="55">
          <cell r="J55" t="str">
            <v>02-001-24-25</v>
          </cell>
          <cell r="K55" t="str">
            <v>A</v>
          </cell>
          <cell r="L55" t="str">
            <v>N</v>
          </cell>
        </row>
        <row r="56">
          <cell r="J56" t="str">
            <v>02-001-25-26</v>
          </cell>
          <cell r="K56" t="str">
            <v>A</v>
          </cell>
          <cell r="L56" t="str">
            <v>N</v>
          </cell>
        </row>
        <row r="57">
          <cell r="J57" t="str">
            <v>02-001-26-27</v>
          </cell>
          <cell r="K57" t="str">
            <v>G</v>
          </cell>
          <cell r="L57" t="str">
            <v>N</v>
          </cell>
        </row>
        <row r="58">
          <cell r="J58" t="str">
            <v>02-001-27-28</v>
          </cell>
          <cell r="K58" t="str">
            <v>G</v>
          </cell>
          <cell r="L58" t="str">
            <v>N</v>
          </cell>
        </row>
        <row r="59">
          <cell r="J59" t="str">
            <v>02-001-28-29</v>
          </cell>
          <cell r="K59" t="str">
            <v>A</v>
          </cell>
          <cell r="L59" t="str">
            <v>N</v>
          </cell>
        </row>
        <row r="60">
          <cell r="J60" t="str">
            <v>02-001-29-30</v>
          </cell>
          <cell r="K60" t="str">
            <v>A</v>
          </cell>
          <cell r="L60" t="str">
            <v>N</v>
          </cell>
        </row>
        <row r="61">
          <cell r="J61" t="str">
            <v>02-001-30-31</v>
          </cell>
          <cell r="K61" t="str">
            <v>A</v>
          </cell>
          <cell r="L61" t="str">
            <v>N</v>
          </cell>
        </row>
        <row r="62">
          <cell r="J62" t="str">
            <v>02-002-01-02</v>
          </cell>
          <cell r="K62" t="str">
            <v>A</v>
          </cell>
          <cell r="L62" t="str">
            <v>N</v>
          </cell>
        </row>
        <row r="63">
          <cell r="J63" t="str">
            <v>02-002-02-03</v>
          </cell>
          <cell r="K63" t="str">
            <v>A</v>
          </cell>
          <cell r="L63" t="str">
            <v>N</v>
          </cell>
        </row>
        <row r="64">
          <cell r="J64" t="str">
            <v>02-002-03-04</v>
          </cell>
          <cell r="K64" t="str">
            <v>A</v>
          </cell>
          <cell r="L64" t="str">
            <v>N</v>
          </cell>
        </row>
        <row r="65">
          <cell r="J65" t="str">
            <v>02-002-04-04</v>
          </cell>
          <cell r="K65" t="str">
            <v>A</v>
          </cell>
          <cell r="L65" t="str">
            <v>N</v>
          </cell>
        </row>
        <row r="66">
          <cell r="J66" t="str">
            <v>02-003-01-02</v>
          </cell>
          <cell r="K66" t="str">
            <v>A</v>
          </cell>
          <cell r="L66" t="str">
            <v>N</v>
          </cell>
        </row>
        <row r="67">
          <cell r="J67" t="str">
            <v>02-003-02-03</v>
          </cell>
          <cell r="K67" t="str">
            <v>A</v>
          </cell>
          <cell r="L67" t="str">
            <v>N</v>
          </cell>
        </row>
        <row r="68">
          <cell r="J68" t="str">
            <v>02-003-03-04</v>
          </cell>
          <cell r="K68" t="str">
            <v>A</v>
          </cell>
          <cell r="L68" t="str">
            <v>N</v>
          </cell>
        </row>
        <row r="69">
          <cell r="J69" t="str">
            <v>02-003-04-05</v>
          </cell>
          <cell r="K69" t="str">
            <v>A</v>
          </cell>
          <cell r="L69" t="str">
            <v>N</v>
          </cell>
        </row>
        <row r="70">
          <cell r="J70" t="str">
            <v>02-004-01-02</v>
          </cell>
          <cell r="K70" t="str">
            <v>A</v>
          </cell>
          <cell r="L70" t="str">
            <v>N</v>
          </cell>
        </row>
        <row r="71">
          <cell r="J71" t="str">
            <v>02-004-02-03</v>
          </cell>
          <cell r="K71" t="str">
            <v>A</v>
          </cell>
          <cell r="L71" t="str">
            <v>N</v>
          </cell>
        </row>
        <row r="72">
          <cell r="J72" t="str">
            <v>02-004-03-04</v>
          </cell>
          <cell r="K72" t="str">
            <v>A</v>
          </cell>
          <cell r="L72" t="str">
            <v>N</v>
          </cell>
        </row>
        <row r="73">
          <cell r="J73" t="str">
            <v>02-004-04-06</v>
          </cell>
          <cell r="K73" t="str">
            <v>A</v>
          </cell>
          <cell r="L73" t="str">
            <v>N</v>
          </cell>
        </row>
        <row r="74">
          <cell r="J74" t="str">
            <v>02-005-01-02</v>
          </cell>
          <cell r="K74" t="str">
            <v>A</v>
          </cell>
          <cell r="L74" t="str">
            <v>N</v>
          </cell>
        </row>
        <row r="75">
          <cell r="J75" t="str">
            <v>02-005-02-03</v>
          </cell>
          <cell r="K75" t="str">
            <v>A</v>
          </cell>
          <cell r="L75" t="str">
            <v>N</v>
          </cell>
        </row>
        <row r="76">
          <cell r="J76" t="str">
            <v>02-005-03-07</v>
          </cell>
          <cell r="K76" t="str">
            <v>A</v>
          </cell>
          <cell r="L76" t="str">
            <v>N</v>
          </cell>
        </row>
        <row r="77">
          <cell r="J77" t="str">
            <v>02-006-01-02</v>
          </cell>
          <cell r="K77" t="str">
            <v>A</v>
          </cell>
          <cell r="L77" t="str">
            <v>N</v>
          </cell>
        </row>
        <row r="78">
          <cell r="J78" t="str">
            <v>02-006-02-03</v>
          </cell>
          <cell r="K78" t="str">
            <v>A</v>
          </cell>
          <cell r="L78" t="str">
            <v>N</v>
          </cell>
        </row>
        <row r="79">
          <cell r="J79" t="str">
            <v>02-006-03-08</v>
          </cell>
          <cell r="K79" t="str">
            <v>A</v>
          </cell>
          <cell r="L79" t="str">
            <v>N</v>
          </cell>
        </row>
        <row r="80">
          <cell r="J80" t="str">
            <v>02-007-01-02</v>
          </cell>
          <cell r="K80" t="str">
            <v>A</v>
          </cell>
          <cell r="L80" t="str">
            <v>N</v>
          </cell>
        </row>
        <row r="81">
          <cell r="J81" t="str">
            <v>02-007-02-03</v>
          </cell>
          <cell r="K81" t="str">
            <v>A</v>
          </cell>
          <cell r="L81" t="str">
            <v>N</v>
          </cell>
        </row>
        <row r="82">
          <cell r="J82" t="str">
            <v>02-007-03-09</v>
          </cell>
          <cell r="K82" t="str">
            <v>A</v>
          </cell>
          <cell r="L82" t="str">
            <v>N</v>
          </cell>
        </row>
        <row r="83">
          <cell r="J83" t="str">
            <v>02-008-01-02</v>
          </cell>
          <cell r="K83" t="str">
            <v>A</v>
          </cell>
          <cell r="L83" t="str">
            <v>N</v>
          </cell>
        </row>
        <row r="84">
          <cell r="J84" t="str">
            <v>02-008-02-03</v>
          </cell>
          <cell r="K84" t="str">
            <v>A</v>
          </cell>
          <cell r="L84" t="str">
            <v>N</v>
          </cell>
        </row>
        <row r="85">
          <cell r="J85" t="str">
            <v>02-008-03-10</v>
          </cell>
          <cell r="K85" t="str">
            <v>A</v>
          </cell>
          <cell r="L85" t="str">
            <v>N</v>
          </cell>
        </row>
        <row r="86">
          <cell r="J86" t="str">
            <v>02-009-01-02</v>
          </cell>
          <cell r="K86" t="str">
            <v>A</v>
          </cell>
          <cell r="L86" t="str">
            <v>N</v>
          </cell>
        </row>
        <row r="87">
          <cell r="J87" t="str">
            <v>02-009-02-03</v>
          </cell>
          <cell r="K87" t="str">
            <v>A</v>
          </cell>
          <cell r="L87" t="str">
            <v>N</v>
          </cell>
        </row>
        <row r="88">
          <cell r="J88" t="str">
            <v>02-009-03-04</v>
          </cell>
          <cell r="K88" t="str">
            <v>A</v>
          </cell>
          <cell r="L88" t="str">
            <v>N</v>
          </cell>
        </row>
        <row r="89">
          <cell r="J89" t="str">
            <v>02-009-04-11</v>
          </cell>
          <cell r="K89" t="str">
            <v>A</v>
          </cell>
          <cell r="L89" t="str">
            <v>N</v>
          </cell>
        </row>
        <row r="90">
          <cell r="J90" t="str">
            <v>02-010-01-02</v>
          </cell>
          <cell r="K90" t="str">
            <v>A</v>
          </cell>
          <cell r="L90" t="str">
            <v>N</v>
          </cell>
        </row>
        <row r="91">
          <cell r="J91" t="str">
            <v>02-010-02-03</v>
          </cell>
          <cell r="K91" t="str">
            <v>A</v>
          </cell>
          <cell r="L91" t="str">
            <v>N</v>
          </cell>
        </row>
        <row r="92">
          <cell r="J92" t="str">
            <v>02-010-03-04</v>
          </cell>
          <cell r="K92" t="str">
            <v>A</v>
          </cell>
          <cell r="L92" t="str">
            <v>N</v>
          </cell>
        </row>
        <row r="93">
          <cell r="J93" t="str">
            <v>02-010-04-12</v>
          </cell>
          <cell r="K93" t="str">
            <v>A</v>
          </cell>
          <cell r="L93" t="str">
            <v>N</v>
          </cell>
        </row>
        <row r="94">
          <cell r="J94" t="str">
            <v>02-011-01-02</v>
          </cell>
          <cell r="K94" t="str">
            <v>A</v>
          </cell>
          <cell r="L94" t="str">
            <v>N</v>
          </cell>
        </row>
        <row r="95">
          <cell r="J95" t="str">
            <v>02-011-02-03</v>
          </cell>
          <cell r="K95" t="str">
            <v>A</v>
          </cell>
          <cell r="L95" t="str">
            <v>N</v>
          </cell>
        </row>
        <row r="96">
          <cell r="J96" t="str">
            <v>02-011-03-04</v>
          </cell>
          <cell r="K96" t="str">
            <v>A</v>
          </cell>
          <cell r="L96" t="str">
            <v>N</v>
          </cell>
        </row>
        <row r="97">
          <cell r="J97" t="str">
            <v>02-011-04-13</v>
          </cell>
          <cell r="K97" t="str">
            <v>A</v>
          </cell>
          <cell r="L97" t="str">
            <v>N</v>
          </cell>
        </row>
        <row r="98">
          <cell r="J98" t="str">
            <v>02-012-01-02</v>
          </cell>
          <cell r="K98" t="str">
            <v>G</v>
          </cell>
          <cell r="L98" t="str">
            <v>S</v>
          </cell>
        </row>
        <row r="99">
          <cell r="J99" t="str">
            <v>02-012-02-15</v>
          </cell>
          <cell r="K99" t="str">
            <v>G</v>
          </cell>
          <cell r="L99" t="str">
            <v>S</v>
          </cell>
        </row>
        <row r="100">
          <cell r="J100" t="str">
            <v>02-013-01-02</v>
          </cell>
          <cell r="K100" t="str">
            <v>GN</v>
          </cell>
          <cell r="L100" t="str">
            <v>S</v>
          </cell>
        </row>
        <row r="101">
          <cell r="J101" t="str">
            <v>02-013-02-03</v>
          </cell>
          <cell r="K101" t="str">
            <v>GN</v>
          </cell>
          <cell r="L101" t="str">
            <v>S</v>
          </cell>
        </row>
        <row r="102">
          <cell r="J102" t="str">
            <v>02-013-03-04</v>
          </cell>
          <cell r="K102" t="str">
            <v>GN</v>
          </cell>
          <cell r="L102" t="str">
            <v>S</v>
          </cell>
        </row>
        <row r="103">
          <cell r="J103" t="str">
            <v>02-013-04-05</v>
          </cell>
          <cell r="K103" t="str">
            <v>C</v>
          </cell>
          <cell r="L103" t="str">
            <v>N</v>
          </cell>
        </row>
        <row r="104">
          <cell r="J104" t="str">
            <v>02-013-05-06</v>
          </cell>
          <cell r="K104" t="str">
            <v>A</v>
          </cell>
          <cell r="L104" t="str">
            <v>N</v>
          </cell>
        </row>
        <row r="105">
          <cell r="J105" t="str">
            <v>02-013-06-07</v>
          </cell>
          <cell r="K105" t="str">
            <v>A</v>
          </cell>
          <cell r="L105" t="str">
            <v>N</v>
          </cell>
        </row>
        <row r="106">
          <cell r="J106" t="str">
            <v>02-013-07-08</v>
          </cell>
          <cell r="K106" t="str">
            <v>A</v>
          </cell>
          <cell r="L106" t="str">
            <v>N</v>
          </cell>
        </row>
        <row r="107">
          <cell r="J107" t="str">
            <v>02-013-08-09</v>
          </cell>
          <cell r="K107" t="str">
            <v>A</v>
          </cell>
          <cell r="L107" t="str">
            <v>N</v>
          </cell>
        </row>
        <row r="108">
          <cell r="J108" t="str">
            <v>02-013-09-18</v>
          </cell>
          <cell r="K108" t="str">
            <v>A</v>
          </cell>
          <cell r="L108" t="str">
            <v>N</v>
          </cell>
        </row>
        <row r="109">
          <cell r="J109" t="str">
            <v>02-014-01-02</v>
          </cell>
          <cell r="K109" t="str">
            <v>A</v>
          </cell>
          <cell r="L109" t="str">
            <v>N</v>
          </cell>
        </row>
        <row r="110">
          <cell r="J110" t="str">
            <v>02-014-02-03</v>
          </cell>
          <cell r="K110" t="str">
            <v>A</v>
          </cell>
          <cell r="L110" t="str">
            <v>N</v>
          </cell>
        </row>
        <row r="111">
          <cell r="J111" t="str">
            <v>02-014-03-08</v>
          </cell>
          <cell r="K111" t="str">
            <v>A</v>
          </cell>
          <cell r="L111" t="str">
            <v>N</v>
          </cell>
        </row>
        <row r="112">
          <cell r="J112" t="str">
            <v>02-015-01-02</v>
          </cell>
          <cell r="K112" t="str">
            <v>A</v>
          </cell>
          <cell r="L112" t="str">
            <v>N</v>
          </cell>
        </row>
        <row r="113">
          <cell r="J113" t="str">
            <v>02-015-02-03</v>
          </cell>
          <cell r="K113" t="str">
            <v>A</v>
          </cell>
          <cell r="L113" t="str">
            <v>N</v>
          </cell>
        </row>
        <row r="114">
          <cell r="J114" t="str">
            <v>02-015-03-04</v>
          </cell>
          <cell r="K114" t="str">
            <v>A</v>
          </cell>
          <cell r="L114" t="str">
            <v>N</v>
          </cell>
        </row>
        <row r="115">
          <cell r="J115" t="str">
            <v>02-015-04-05</v>
          </cell>
          <cell r="K115" t="str">
            <v>A</v>
          </cell>
          <cell r="L115" t="str">
            <v>N</v>
          </cell>
        </row>
        <row r="116">
          <cell r="J116" t="str">
            <v>02-015-05-06</v>
          </cell>
          <cell r="K116" t="str">
            <v>A</v>
          </cell>
          <cell r="L116" t="str">
            <v>N</v>
          </cell>
        </row>
        <row r="117">
          <cell r="J117" t="str">
            <v>02-015-06-07</v>
          </cell>
          <cell r="K117" t="str">
            <v>A</v>
          </cell>
          <cell r="L117" t="str">
            <v>N</v>
          </cell>
        </row>
        <row r="118">
          <cell r="J118" t="str">
            <v>02-015-07-08</v>
          </cell>
          <cell r="K118" t="str">
            <v>A</v>
          </cell>
          <cell r="L118" t="str">
            <v>N</v>
          </cell>
        </row>
        <row r="119">
          <cell r="J119" t="str">
            <v>02-015-08-09</v>
          </cell>
          <cell r="K119" t="str">
            <v>A</v>
          </cell>
          <cell r="L119" t="str">
            <v>N</v>
          </cell>
        </row>
        <row r="120">
          <cell r="J120" t="str">
            <v>02-015-09-10</v>
          </cell>
          <cell r="K120" t="str">
            <v>A</v>
          </cell>
          <cell r="L120" t="str">
            <v>N</v>
          </cell>
        </row>
        <row r="121">
          <cell r="J121" t="str">
            <v>02-015-10-11</v>
          </cell>
          <cell r="K121" t="str">
            <v>A</v>
          </cell>
          <cell r="L121" t="str">
            <v>N</v>
          </cell>
        </row>
        <row r="122">
          <cell r="J122" t="str">
            <v>02-015-11-12</v>
          </cell>
          <cell r="K122" t="str">
            <v>A</v>
          </cell>
          <cell r="L122" t="str">
            <v>N</v>
          </cell>
        </row>
        <row r="123">
          <cell r="J123" t="str">
            <v>02-015-12-13</v>
          </cell>
          <cell r="K123" t="str">
            <v>G</v>
          </cell>
          <cell r="L123" t="str">
            <v>N</v>
          </cell>
        </row>
        <row r="124">
          <cell r="J124" t="str">
            <v>02-015-13-26</v>
          </cell>
          <cell r="K124" t="str">
            <v>G</v>
          </cell>
          <cell r="L124" t="str">
            <v>N</v>
          </cell>
        </row>
        <row r="125">
          <cell r="J125" t="str">
            <v>02-016-01-02</v>
          </cell>
          <cell r="K125" t="str">
            <v>A</v>
          </cell>
          <cell r="L125" t="str">
            <v>N</v>
          </cell>
        </row>
        <row r="126">
          <cell r="J126" t="str">
            <v>02-016-02-03</v>
          </cell>
          <cell r="K126" t="str">
            <v>A</v>
          </cell>
          <cell r="L126" t="str">
            <v>N</v>
          </cell>
        </row>
        <row r="127">
          <cell r="J127" t="str">
            <v>02-016-03-04</v>
          </cell>
          <cell r="K127" t="str">
            <v>A</v>
          </cell>
          <cell r="L127" t="str">
            <v>N</v>
          </cell>
        </row>
        <row r="128">
          <cell r="J128" t="str">
            <v>02-016-04-02</v>
          </cell>
          <cell r="K128" t="str">
            <v>A</v>
          </cell>
          <cell r="L128" t="str">
            <v>N</v>
          </cell>
        </row>
        <row r="129">
          <cell r="J129" t="str">
            <v>02-017-01-02</v>
          </cell>
          <cell r="K129" t="str">
            <v>A</v>
          </cell>
          <cell r="L129" t="str">
            <v>N</v>
          </cell>
        </row>
        <row r="130">
          <cell r="J130" t="str">
            <v>02-017-02-03</v>
          </cell>
          <cell r="K130" t="str">
            <v>A</v>
          </cell>
          <cell r="L130" t="str">
            <v>N</v>
          </cell>
        </row>
        <row r="131">
          <cell r="J131" t="str">
            <v>02-017-03-04</v>
          </cell>
          <cell r="K131" t="str">
            <v>A</v>
          </cell>
          <cell r="L131" t="str">
            <v>N</v>
          </cell>
        </row>
        <row r="132">
          <cell r="J132" t="str">
            <v>02-017-04-03</v>
          </cell>
          <cell r="K132" t="str">
            <v>A</v>
          </cell>
          <cell r="L132" t="str">
            <v>N</v>
          </cell>
        </row>
        <row r="133">
          <cell r="J133" t="str">
            <v>02-018-01-02</v>
          </cell>
          <cell r="K133" t="str">
            <v>A</v>
          </cell>
          <cell r="L133" t="str">
            <v>N</v>
          </cell>
        </row>
        <row r="134">
          <cell r="J134" t="str">
            <v>02-018-02-03</v>
          </cell>
          <cell r="K134" t="str">
            <v>A</v>
          </cell>
          <cell r="L134" t="str">
            <v>N</v>
          </cell>
        </row>
        <row r="135">
          <cell r="J135" t="str">
            <v>02-018-03-04</v>
          </cell>
          <cell r="K135" t="str">
            <v>A</v>
          </cell>
          <cell r="L135" t="str">
            <v>N</v>
          </cell>
        </row>
        <row r="136">
          <cell r="J136" t="str">
            <v>02-018-04-04</v>
          </cell>
          <cell r="K136" t="str">
            <v>A</v>
          </cell>
          <cell r="L136" t="str">
            <v>N</v>
          </cell>
        </row>
        <row r="137">
          <cell r="J137" t="str">
            <v>02-019-01-02</v>
          </cell>
          <cell r="K137" t="str">
            <v>A</v>
          </cell>
          <cell r="L137" t="str">
            <v>N</v>
          </cell>
        </row>
        <row r="138">
          <cell r="J138" t="str">
            <v>02-019-02-03</v>
          </cell>
          <cell r="K138" t="str">
            <v>A</v>
          </cell>
          <cell r="L138" t="str">
            <v>N</v>
          </cell>
        </row>
        <row r="139">
          <cell r="J139" t="str">
            <v>02-019-03-05</v>
          </cell>
          <cell r="K139" t="str">
            <v>A</v>
          </cell>
          <cell r="L139" t="str">
            <v>N</v>
          </cell>
        </row>
        <row r="140">
          <cell r="J140" t="str">
            <v>02-020-01-02</v>
          </cell>
          <cell r="K140" t="str">
            <v>A</v>
          </cell>
          <cell r="L140" t="str">
            <v>N</v>
          </cell>
        </row>
        <row r="141">
          <cell r="J141" t="str">
            <v>02-020-02-03</v>
          </cell>
          <cell r="K141" t="str">
            <v>A</v>
          </cell>
          <cell r="L141" t="str">
            <v>N</v>
          </cell>
        </row>
        <row r="142">
          <cell r="J142" t="str">
            <v>02-020-03-06</v>
          </cell>
          <cell r="K142" t="str">
            <v>A</v>
          </cell>
          <cell r="L142" t="str">
            <v>N</v>
          </cell>
        </row>
        <row r="143">
          <cell r="J143" t="str">
            <v>02-021-01-02</v>
          </cell>
          <cell r="K143" t="str">
            <v>A</v>
          </cell>
          <cell r="L143" t="str">
            <v>N</v>
          </cell>
        </row>
        <row r="144">
          <cell r="J144" t="str">
            <v>02-021-02-03</v>
          </cell>
          <cell r="K144" t="str">
            <v>A</v>
          </cell>
          <cell r="L144" t="str">
            <v>N</v>
          </cell>
        </row>
        <row r="145">
          <cell r="J145" t="str">
            <v>02-021-03-07</v>
          </cell>
          <cell r="K145" t="str">
            <v>A</v>
          </cell>
          <cell r="L145" t="str">
            <v>N</v>
          </cell>
        </row>
        <row r="146">
          <cell r="J146" t="str">
            <v>02-022-01-02</v>
          </cell>
          <cell r="K146" t="str">
            <v>A</v>
          </cell>
          <cell r="L146" t="str">
            <v>N</v>
          </cell>
        </row>
        <row r="147">
          <cell r="J147" t="str">
            <v>02-022-02-03</v>
          </cell>
          <cell r="K147" t="str">
            <v>A</v>
          </cell>
          <cell r="L147" t="str">
            <v>N</v>
          </cell>
        </row>
        <row r="148">
          <cell r="J148" t="str">
            <v>02-022-03-08</v>
          </cell>
          <cell r="K148" t="str">
            <v>A</v>
          </cell>
          <cell r="L148" t="str">
            <v>N</v>
          </cell>
        </row>
        <row r="149">
          <cell r="J149" t="str">
            <v>02-023-01-02</v>
          </cell>
          <cell r="K149" t="str">
            <v>A</v>
          </cell>
          <cell r="L149" t="str">
            <v>N</v>
          </cell>
        </row>
        <row r="150">
          <cell r="J150" t="str">
            <v>02-023-02-03</v>
          </cell>
          <cell r="K150" t="str">
            <v>A</v>
          </cell>
          <cell r="L150" t="str">
            <v>N</v>
          </cell>
        </row>
        <row r="151">
          <cell r="J151" t="str">
            <v>02-023-03-04</v>
          </cell>
          <cell r="K151" t="str">
            <v>A</v>
          </cell>
          <cell r="L151" t="str">
            <v>N</v>
          </cell>
        </row>
        <row r="152">
          <cell r="J152" t="str">
            <v>02-023-04-09</v>
          </cell>
          <cell r="K152" t="str">
            <v>A</v>
          </cell>
          <cell r="L152" t="str">
            <v>N</v>
          </cell>
        </row>
        <row r="153">
          <cell r="J153" t="str">
            <v>02-024-01-02</v>
          </cell>
          <cell r="K153" t="str">
            <v>A</v>
          </cell>
          <cell r="L153" t="str">
            <v>N</v>
          </cell>
        </row>
        <row r="154">
          <cell r="J154" t="str">
            <v>02-024-02-03</v>
          </cell>
          <cell r="K154" t="str">
            <v>A</v>
          </cell>
          <cell r="L154" t="str">
            <v>N</v>
          </cell>
        </row>
        <row r="155">
          <cell r="J155" t="str">
            <v>02-024-03-04</v>
          </cell>
          <cell r="K155" t="str">
            <v>A</v>
          </cell>
          <cell r="L155" t="str">
            <v>N</v>
          </cell>
        </row>
        <row r="156">
          <cell r="J156" t="str">
            <v>02-024-04-10</v>
          </cell>
          <cell r="K156" t="str">
            <v>A</v>
          </cell>
          <cell r="L156" t="str">
            <v>N</v>
          </cell>
        </row>
        <row r="157">
          <cell r="J157" t="str">
            <v>02-025-01-02</v>
          </cell>
          <cell r="K157" t="str">
            <v>A</v>
          </cell>
          <cell r="L157" t="str">
            <v>N</v>
          </cell>
        </row>
        <row r="158">
          <cell r="J158" t="str">
            <v>02-025-02-03</v>
          </cell>
          <cell r="K158" t="str">
            <v>A</v>
          </cell>
          <cell r="L158" t="str">
            <v>N</v>
          </cell>
        </row>
        <row r="159">
          <cell r="J159" t="str">
            <v>02-025-03-04</v>
          </cell>
          <cell r="K159" t="str">
            <v>A</v>
          </cell>
          <cell r="L159" t="str">
            <v>N</v>
          </cell>
        </row>
        <row r="160">
          <cell r="J160" t="str">
            <v>02-025-04-11</v>
          </cell>
          <cell r="K160" t="str">
            <v>A</v>
          </cell>
          <cell r="L160" t="str">
            <v>N</v>
          </cell>
        </row>
        <row r="161">
          <cell r="J161" t="str">
            <v>02-026-01-02</v>
          </cell>
          <cell r="K161" t="str">
            <v>G</v>
          </cell>
          <cell r="L161" t="str">
            <v>N</v>
          </cell>
        </row>
        <row r="162">
          <cell r="J162" t="str">
            <v>02-026-02-03</v>
          </cell>
          <cell r="K162" t="str">
            <v>A</v>
          </cell>
          <cell r="L162" t="str">
            <v>N</v>
          </cell>
        </row>
        <row r="163">
          <cell r="J163" t="str">
            <v>02-026-03-04</v>
          </cell>
          <cell r="K163" t="str">
            <v>G</v>
          </cell>
          <cell r="L163" t="str">
            <v>N</v>
          </cell>
        </row>
        <row r="164">
          <cell r="J164" t="str">
            <v>02-026-04-12</v>
          </cell>
          <cell r="K164" t="str">
            <v>G</v>
          </cell>
          <cell r="L164" t="str">
            <v>N</v>
          </cell>
        </row>
        <row r="165">
          <cell r="J165" t="str">
            <v>03-001-01-02</v>
          </cell>
          <cell r="K165" t="str">
            <v>A</v>
          </cell>
          <cell r="L165" t="str">
            <v>N</v>
          </cell>
        </row>
        <row r="166">
          <cell r="J166" t="str">
            <v>03-001-02-03</v>
          </cell>
          <cell r="K166" t="str">
            <v>A</v>
          </cell>
          <cell r="L166" t="str">
            <v>N</v>
          </cell>
        </row>
        <row r="167">
          <cell r="J167" t="str">
            <v>03-001-03-04</v>
          </cell>
          <cell r="K167" t="str">
            <v>A</v>
          </cell>
          <cell r="L167" t="str">
            <v>N</v>
          </cell>
        </row>
        <row r="168">
          <cell r="J168" t="str">
            <v>03-001-04-05</v>
          </cell>
          <cell r="K168" t="str">
            <v>A</v>
          </cell>
          <cell r="L168" t="str">
            <v>N</v>
          </cell>
        </row>
        <row r="169">
          <cell r="J169" t="str">
            <v>03-001-05-06</v>
          </cell>
          <cell r="K169" t="str">
            <v>A</v>
          </cell>
          <cell r="L169" t="str">
            <v>N</v>
          </cell>
        </row>
        <row r="170">
          <cell r="J170" t="str">
            <v>03-001-06-07</v>
          </cell>
          <cell r="K170" t="str">
            <v>A</v>
          </cell>
          <cell r="L170" t="str">
            <v>N</v>
          </cell>
        </row>
        <row r="171">
          <cell r="J171" t="str">
            <v>03-001-07-08</v>
          </cell>
          <cell r="K171" t="str">
            <v>A</v>
          </cell>
          <cell r="L171" t="str">
            <v>N</v>
          </cell>
        </row>
        <row r="172">
          <cell r="J172" t="str">
            <v>03-001-08-09</v>
          </cell>
          <cell r="K172" t="str">
            <v>A</v>
          </cell>
          <cell r="L172" t="str">
            <v>N</v>
          </cell>
        </row>
        <row r="173">
          <cell r="J173" t="str">
            <v>03-001-09-10</v>
          </cell>
          <cell r="K173" t="str">
            <v>A</v>
          </cell>
          <cell r="L173" t="str">
            <v>N</v>
          </cell>
        </row>
        <row r="174">
          <cell r="J174" t="str">
            <v>03-001-10-11</v>
          </cell>
          <cell r="K174" t="str">
            <v>A</v>
          </cell>
          <cell r="L174" t="str">
            <v>N</v>
          </cell>
        </row>
        <row r="175">
          <cell r="J175" t="str">
            <v>03-001-11-12</v>
          </cell>
          <cell r="K175" t="str">
            <v>A</v>
          </cell>
          <cell r="L175" t="str">
            <v>N</v>
          </cell>
        </row>
        <row r="176">
          <cell r="J176" t="str">
            <v>03-001-12-13</v>
          </cell>
          <cell r="K176" t="str">
            <v>A</v>
          </cell>
          <cell r="L176" t="str">
            <v>N</v>
          </cell>
        </row>
        <row r="177">
          <cell r="J177" t="str">
            <v>03-001-13-14</v>
          </cell>
          <cell r="K177" t="str">
            <v>A</v>
          </cell>
          <cell r="L177" t="str">
            <v>N</v>
          </cell>
        </row>
        <row r="178">
          <cell r="J178" t="str">
            <v>03-001-14-15</v>
          </cell>
          <cell r="K178" t="str">
            <v>A</v>
          </cell>
          <cell r="L178" t="str">
            <v>N</v>
          </cell>
        </row>
        <row r="179">
          <cell r="J179" t="str">
            <v>03-001-15-16</v>
          </cell>
          <cell r="K179" t="str">
            <v>A</v>
          </cell>
          <cell r="L179" t="str">
            <v>N</v>
          </cell>
        </row>
        <row r="180">
          <cell r="J180" t="str">
            <v>03-001-16-17</v>
          </cell>
          <cell r="K180" t="str">
            <v>A</v>
          </cell>
          <cell r="L180" t="str">
            <v>N</v>
          </cell>
        </row>
        <row r="181">
          <cell r="J181" t="str">
            <v>03-001-17-18</v>
          </cell>
          <cell r="K181" t="str">
            <v>A</v>
          </cell>
          <cell r="L181" t="str">
            <v>N</v>
          </cell>
        </row>
        <row r="182">
          <cell r="J182" t="str">
            <v>03-001-18-19</v>
          </cell>
          <cell r="K182" t="str">
            <v>A</v>
          </cell>
          <cell r="L182" t="str">
            <v>N</v>
          </cell>
        </row>
        <row r="183">
          <cell r="J183" t="str">
            <v>03-001-19-20</v>
          </cell>
          <cell r="K183" t="str">
            <v>A</v>
          </cell>
          <cell r="L183" t="str">
            <v>N</v>
          </cell>
        </row>
        <row r="184">
          <cell r="J184" t="str">
            <v>03-001-20-21</v>
          </cell>
          <cell r="K184" t="str">
            <v>A</v>
          </cell>
          <cell r="L184" t="str">
            <v>N</v>
          </cell>
        </row>
        <row r="185">
          <cell r="J185" t="str">
            <v>03-001-21-22</v>
          </cell>
          <cell r="K185" t="str">
            <v>A</v>
          </cell>
          <cell r="L185" t="str">
            <v>N</v>
          </cell>
        </row>
        <row r="186">
          <cell r="J186" t="str">
            <v>03-001-22-23</v>
          </cell>
          <cell r="K186" t="str">
            <v>A</v>
          </cell>
          <cell r="L186" t="str">
            <v>N</v>
          </cell>
        </row>
        <row r="187">
          <cell r="J187" t="str">
            <v>03-001-23-24</v>
          </cell>
          <cell r="K187" t="str">
            <v>A</v>
          </cell>
          <cell r="L187" t="str">
            <v>N</v>
          </cell>
        </row>
        <row r="188">
          <cell r="J188" t="str">
            <v>03-002-01-02</v>
          </cell>
          <cell r="K188" t="str">
            <v>A</v>
          </cell>
          <cell r="L188" t="str">
            <v>N</v>
          </cell>
        </row>
        <row r="189">
          <cell r="J189" t="str">
            <v>03-002-02-03</v>
          </cell>
          <cell r="K189" t="str">
            <v>A</v>
          </cell>
          <cell r="L189" t="str">
            <v>N</v>
          </cell>
        </row>
        <row r="190">
          <cell r="J190" t="str">
            <v>03-002-03-04</v>
          </cell>
          <cell r="K190" t="str">
            <v>A</v>
          </cell>
          <cell r="L190" t="str">
            <v>N</v>
          </cell>
        </row>
        <row r="191">
          <cell r="J191" t="str">
            <v>03-002-04-02</v>
          </cell>
          <cell r="K191" t="str">
            <v>A</v>
          </cell>
          <cell r="L191" t="str">
            <v>N</v>
          </cell>
        </row>
        <row r="192">
          <cell r="J192" t="str">
            <v>03-003-01-02</v>
          </cell>
          <cell r="K192" t="str">
            <v>A</v>
          </cell>
          <cell r="L192" t="str">
            <v>N</v>
          </cell>
        </row>
        <row r="193">
          <cell r="J193" t="str">
            <v>03-003-02-03</v>
          </cell>
          <cell r="K193" t="str">
            <v>A</v>
          </cell>
          <cell r="L193" t="str">
            <v>N</v>
          </cell>
        </row>
        <row r="194">
          <cell r="J194" t="str">
            <v>03-003-03-04</v>
          </cell>
          <cell r="K194" t="str">
            <v>A</v>
          </cell>
          <cell r="L194" t="str">
            <v>N</v>
          </cell>
        </row>
        <row r="195">
          <cell r="J195" t="str">
            <v>03-003-04-03</v>
          </cell>
          <cell r="K195" t="str">
            <v>A</v>
          </cell>
          <cell r="L195" t="str">
            <v>N</v>
          </cell>
        </row>
        <row r="196">
          <cell r="J196" t="str">
            <v>03-004-01-02</v>
          </cell>
          <cell r="K196" t="str">
            <v>A</v>
          </cell>
          <cell r="L196" t="str">
            <v>N</v>
          </cell>
        </row>
        <row r="197">
          <cell r="J197" t="str">
            <v>03-004-02-03</v>
          </cell>
          <cell r="K197" t="str">
            <v>A</v>
          </cell>
          <cell r="L197" t="str">
            <v>N</v>
          </cell>
        </row>
        <row r="198">
          <cell r="J198" t="str">
            <v>03-004-03-04</v>
          </cell>
          <cell r="K198" t="str">
            <v>A</v>
          </cell>
          <cell r="L198" t="str">
            <v>N</v>
          </cell>
        </row>
        <row r="199">
          <cell r="J199" t="str">
            <v>03-004-04-04</v>
          </cell>
          <cell r="K199" t="str">
            <v>A</v>
          </cell>
          <cell r="L199" t="str">
            <v>N</v>
          </cell>
        </row>
        <row r="200">
          <cell r="J200" t="str">
            <v>03-005-01-02</v>
          </cell>
          <cell r="K200" t="str">
            <v>A</v>
          </cell>
          <cell r="L200" t="str">
            <v>N</v>
          </cell>
        </row>
        <row r="201">
          <cell r="J201" t="str">
            <v>03-005-02-03</v>
          </cell>
          <cell r="K201" t="str">
            <v>A</v>
          </cell>
          <cell r="L201" t="str">
            <v>N</v>
          </cell>
        </row>
        <row r="202">
          <cell r="J202" t="str">
            <v>03-005-03-05</v>
          </cell>
          <cell r="K202" t="str">
            <v>A</v>
          </cell>
          <cell r="L202" t="str">
            <v>N</v>
          </cell>
        </row>
        <row r="203">
          <cell r="J203" t="str">
            <v>03-006-01-02</v>
          </cell>
          <cell r="K203" t="str">
            <v>A</v>
          </cell>
          <cell r="L203" t="str">
            <v>N</v>
          </cell>
        </row>
        <row r="204">
          <cell r="J204" t="str">
            <v>03-006-02-03</v>
          </cell>
          <cell r="K204" t="str">
            <v>A</v>
          </cell>
          <cell r="L204" t="str">
            <v>N</v>
          </cell>
        </row>
        <row r="205">
          <cell r="J205" t="str">
            <v>03-006-03-06</v>
          </cell>
          <cell r="K205" t="str">
            <v>A</v>
          </cell>
          <cell r="L205" t="str">
            <v>N</v>
          </cell>
        </row>
        <row r="206">
          <cell r="J206" t="str">
            <v>03-007-01-02</v>
          </cell>
          <cell r="K206" t="str">
            <v>A</v>
          </cell>
          <cell r="L206" t="str">
            <v>N</v>
          </cell>
        </row>
        <row r="207">
          <cell r="J207" t="str">
            <v>03-007-02-03</v>
          </cell>
          <cell r="K207" t="str">
            <v>A</v>
          </cell>
          <cell r="L207" t="str">
            <v>N</v>
          </cell>
        </row>
        <row r="208">
          <cell r="J208" t="str">
            <v>03-007-03-07</v>
          </cell>
          <cell r="K208" t="str">
            <v>A</v>
          </cell>
          <cell r="L208" t="str">
            <v>N</v>
          </cell>
        </row>
        <row r="209">
          <cell r="J209" t="str">
            <v>03-008-01-02</v>
          </cell>
          <cell r="K209" t="str">
            <v>A</v>
          </cell>
          <cell r="L209" t="str">
            <v>N</v>
          </cell>
        </row>
        <row r="210">
          <cell r="J210" t="str">
            <v>03-008-02-03</v>
          </cell>
          <cell r="K210" t="str">
            <v>A</v>
          </cell>
          <cell r="L210" t="str">
            <v>N</v>
          </cell>
        </row>
        <row r="211">
          <cell r="J211" t="str">
            <v>03-008-03-08</v>
          </cell>
          <cell r="K211" t="str">
            <v>A</v>
          </cell>
          <cell r="L211" t="str">
            <v>N</v>
          </cell>
        </row>
        <row r="212">
          <cell r="J212" t="str">
            <v>03-009-01-02</v>
          </cell>
          <cell r="K212" t="str">
            <v>A</v>
          </cell>
          <cell r="L212" t="str">
            <v>N</v>
          </cell>
        </row>
        <row r="213">
          <cell r="J213" t="str">
            <v>03-009-02-03</v>
          </cell>
          <cell r="K213" t="str">
            <v>A</v>
          </cell>
          <cell r="L213" t="str">
            <v>N</v>
          </cell>
        </row>
        <row r="214">
          <cell r="J214" t="str">
            <v>03-009-03-04</v>
          </cell>
          <cell r="K214" t="str">
            <v>A</v>
          </cell>
          <cell r="L214" t="str">
            <v>N</v>
          </cell>
        </row>
        <row r="215">
          <cell r="J215" t="str">
            <v>03-009-04-09</v>
          </cell>
          <cell r="K215" t="str">
            <v>A</v>
          </cell>
          <cell r="L215" t="str">
            <v>N</v>
          </cell>
        </row>
        <row r="216">
          <cell r="J216" t="str">
            <v>03-010-01-02</v>
          </cell>
          <cell r="K216" t="str">
            <v>A</v>
          </cell>
          <cell r="L216" t="str">
            <v>N</v>
          </cell>
        </row>
        <row r="217">
          <cell r="J217" t="str">
            <v>03-010-02-03</v>
          </cell>
          <cell r="K217" t="str">
            <v>A</v>
          </cell>
          <cell r="L217" t="str">
            <v>N</v>
          </cell>
        </row>
        <row r="218">
          <cell r="J218" t="str">
            <v>03-010-03-04</v>
          </cell>
          <cell r="K218" t="str">
            <v>A</v>
          </cell>
          <cell r="L218" t="str">
            <v>N</v>
          </cell>
        </row>
        <row r="219">
          <cell r="J219" t="str">
            <v>03-010-04-10</v>
          </cell>
          <cell r="K219" t="str">
            <v>A</v>
          </cell>
          <cell r="L219" t="str">
            <v>N</v>
          </cell>
        </row>
        <row r="220">
          <cell r="J220" t="str">
            <v>03-011-01-02</v>
          </cell>
          <cell r="K220" t="str">
            <v>A</v>
          </cell>
          <cell r="L220" t="str">
            <v>N</v>
          </cell>
        </row>
        <row r="221">
          <cell r="J221" t="str">
            <v>03-011-02-03</v>
          </cell>
          <cell r="K221" t="str">
            <v>A</v>
          </cell>
          <cell r="L221" t="str">
            <v>N</v>
          </cell>
        </row>
        <row r="222">
          <cell r="J222" t="str">
            <v>03-011-03-04</v>
          </cell>
          <cell r="K222" t="str">
            <v>A</v>
          </cell>
          <cell r="L222" t="str">
            <v>N</v>
          </cell>
        </row>
        <row r="223">
          <cell r="J223" t="str">
            <v>03-011-04-11</v>
          </cell>
          <cell r="K223" t="str">
            <v>A</v>
          </cell>
          <cell r="L223" t="str">
            <v>N</v>
          </cell>
        </row>
        <row r="224">
          <cell r="J224" t="str">
            <v>03-012-01-12</v>
          </cell>
          <cell r="K224" t="str">
            <v>A</v>
          </cell>
          <cell r="L224" t="str">
            <v>N</v>
          </cell>
        </row>
        <row r="225">
          <cell r="J225" t="str">
            <v>03-013-01-13</v>
          </cell>
          <cell r="K225" t="str">
            <v>G</v>
          </cell>
          <cell r="L225" t="str">
            <v>N</v>
          </cell>
        </row>
        <row r="226">
          <cell r="J226" t="str">
            <v>03-014-01-02</v>
          </cell>
          <cell r="K226" t="str">
            <v>A</v>
          </cell>
          <cell r="L226" t="str">
            <v>N</v>
          </cell>
        </row>
        <row r="227">
          <cell r="J227" t="str">
            <v>03-014-02-03</v>
          </cell>
          <cell r="K227" t="str">
            <v>G</v>
          </cell>
          <cell r="L227" t="str">
            <v>N</v>
          </cell>
        </row>
        <row r="228">
          <cell r="J228" t="str">
            <v>03-014-03-04</v>
          </cell>
          <cell r="K228" t="str">
            <v>G</v>
          </cell>
          <cell r="L228" t="str">
            <v>N</v>
          </cell>
        </row>
        <row r="229">
          <cell r="J229" t="str">
            <v>03-014-04-13</v>
          </cell>
          <cell r="K229" t="str">
            <v>G</v>
          </cell>
          <cell r="L229" t="str">
            <v>N</v>
          </cell>
        </row>
        <row r="230">
          <cell r="J230" t="str">
            <v>03-015-01-02</v>
          </cell>
          <cell r="K230" t="str">
            <v>A</v>
          </cell>
          <cell r="L230" t="str">
            <v>N</v>
          </cell>
        </row>
        <row r="231">
          <cell r="J231" t="str">
            <v>03-015-02-03</v>
          </cell>
          <cell r="K231" t="str">
            <v>A</v>
          </cell>
          <cell r="L231" t="str">
            <v>N</v>
          </cell>
        </row>
        <row r="232">
          <cell r="J232" t="str">
            <v>03-015-03-04</v>
          </cell>
          <cell r="K232" t="str">
            <v>A</v>
          </cell>
          <cell r="L232" t="str">
            <v>N</v>
          </cell>
        </row>
        <row r="233">
          <cell r="J233" t="str">
            <v>03-015-04-14</v>
          </cell>
          <cell r="K233" t="str">
            <v>A</v>
          </cell>
          <cell r="L233" t="str">
            <v>N</v>
          </cell>
        </row>
        <row r="234">
          <cell r="J234" t="str">
            <v>03-016-01-02</v>
          </cell>
          <cell r="K234" t="str">
            <v>A</v>
          </cell>
          <cell r="L234" t="str">
            <v>N</v>
          </cell>
        </row>
        <row r="235">
          <cell r="J235" t="str">
            <v>03-016-02-03</v>
          </cell>
          <cell r="K235" t="str">
            <v>A</v>
          </cell>
          <cell r="L235" t="str">
            <v>N</v>
          </cell>
        </row>
        <row r="236">
          <cell r="J236" t="str">
            <v>03-016-03-04</v>
          </cell>
          <cell r="K236" t="str">
            <v>A</v>
          </cell>
          <cell r="L236" t="str">
            <v>N</v>
          </cell>
        </row>
        <row r="237">
          <cell r="J237" t="str">
            <v>03-016-04-15</v>
          </cell>
          <cell r="K237" t="str">
            <v>A</v>
          </cell>
          <cell r="L237" t="str">
            <v>N</v>
          </cell>
        </row>
        <row r="238">
          <cell r="J238" t="str">
            <v>03-017-01-02</v>
          </cell>
          <cell r="K238" t="str">
            <v>A</v>
          </cell>
          <cell r="L238" t="str">
            <v>N</v>
          </cell>
        </row>
        <row r="239">
          <cell r="J239" t="str">
            <v>03-017-02-03</v>
          </cell>
          <cell r="K239" t="str">
            <v>A</v>
          </cell>
          <cell r="L239" t="str">
            <v>N</v>
          </cell>
        </row>
        <row r="240">
          <cell r="J240" t="str">
            <v>03-017-03-04</v>
          </cell>
          <cell r="K240" t="str">
            <v>A</v>
          </cell>
          <cell r="L240" t="str">
            <v>N</v>
          </cell>
        </row>
        <row r="241">
          <cell r="J241" t="str">
            <v>03-017-04-16</v>
          </cell>
          <cell r="K241" t="str">
            <v>A</v>
          </cell>
          <cell r="L241" t="str">
            <v>N</v>
          </cell>
        </row>
        <row r="242">
          <cell r="J242" t="str">
            <v>03-018-01-02</v>
          </cell>
          <cell r="K242" t="str">
            <v>A</v>
          </cell>
          <cell r="L242" t="str">
            <v>N</v>
          </cell>
        </row>
        <row r="243">
          <cell r="J243" t="str">
            <v>03-018-02-03</v>
          </cell>
          <cell r="K243" t="str">
            <v>A</v>
          </cell>
          <cell r="L243" t="str">
            <v>N</v>
          </cell>
        </row>
        <row r="244">
          <cell r="J244" t="str">
            <v>03-018-03-17</v>
          </cell>
          <cell r="K244" t="str">
            <v>A</v>
          </cell>
          <cell r="L244" t="str">
            <v>N</v>
          </cell>
        </row>
        <row r="245">
          <cell r="J245" t="str">
            <v>03-019-01-02</v>
          </cell>
          <cell r="K245" t="str">
            <v>A</v>
          </cell>
          <cell r="L245" t="str">
            <v>N</v>
          </cell>
        </row>
        <row r="246">
          <cell r="J246" t="str">
            <v>03-019-02-03</v>
          </cell>
          <cell r="K246" t="str">
            <v>A</v>
          </cell>
          <cell r="L246" t="str">
            <v>N</v>
          </cell>
        </row>
        <row r="247">
          <cell r="J247" t="str">
            <v>03-019-03-18</v>
          </cell>
          <cell r="K247" t="str">
            <v>A</v>
          </cell>
          <cell r="L247" t="str">
            <v>N</v>
          </cell>
        </row>
        <row r="248">
          <cell r="J248" t="str">
            <v>03-020-01-02</v>
          </cell>
          <cell r="K248" t="str">
            <v>A</v>
          </cell>
          <cell r="L248" t="str">
            <v>N</v>
          </cell>
        </row>
        <row r="249">
          <cell r="J249" t="str">
            <v>03-020-02-03</v>
          </cell>
          <cell r="K249" t="str">
            <v>A</v>
          </cell>
          <cell r="L249" t="str">
            <v>N</v>
          </cell>
        </row>
        <row r="250">
          <cell r="J250" t="str">
            <v>03-020-03-19</v>
          </cell>
          <cell r="K250" t="str">
            <v>A</v>
          </cell>
          <cell r="L250" t="str">
            <v>N</v>
          </cell>
        </row>
        <row r="251">
          <cell r="J251" t="str">
            <v>03-021-01-02</v>
          </cell>
          <cell r="K251" t="str">
            <v>A</v>
          </cell>
          <cell r="L251" t="str">
            <v>N</v>
          </cell>
        </row>
        <row r="252">
          <cell r="J252" t="str">
            <v>03-021-02-03</v>
          </cell>
          <cell r="K252" t="str">
            <v>A</v>
          </cell>
          <cell r="L252" t="str">
            <v>N</v>
          </cell>
        </row>
        <row r="253">
          <cell r="J253" t="str">
            <v>03-021-03-20</v>
          </cell>
          <cell r="K253" t="str">
            <v>A</v>
          </cell>
          <cell r="L253" t="str">
            <v>N</v>
          </cell>
        </row>
        <row r="254">
          <cell r="J254" t="str">
            <v>03-022-01-02</v>
          </cell>
          <cell r="K254" t="str">
            <v>A</v>
          </cell>
          <cell r="L254" t="str">
            <v>N</v>
          </cell>
        </row>
        <row r="255">
          <cell r="J255" t="str">
            <v>03-022-02-03</v>
          </cell>
          <cell r="K255" t="str">
            <v>A</v>
          </cell>
          <cell r="L255" t="str">
            <v>N</v>
          </cell>
        </row>
        <row r="256">
          <cell r="J256" t="str">
            <v>03-022-03-04</v>
          </cell>
          <cell r="K256" t="str">
            <v>A</v>
          </cell>
          <cell r="L256" t="str">
            <v>N</v>
          </cell>
        </row>
        <row r="257">
          <cell r="J257" t="str">
            <v>03-022-04-21</v>
          </cell>
          <cell r="K257" t="str">
            <v>A</v>
          </cell>
          <cell r="L257" t="str">
            <v>N</v>
          </cell>
        </row>
        <row r="258">
          <cell r="J258" t="str">
            <v>03-023-01-02</v>
          </cell>
          <cell r="K258" t="str">
            <v>A</v>
          </cell>
          <cell r="L258" t="str">
            <v>N</v>
          </cell>
        </row>
        <row r="259">
          <cell r="J259" t="str">
            <v>03-023-02-03</v>
          </cell>
          <cell r="K259" t="str">
            <v>A</v>
          </cell>
          <cell r="L259" t="str">
            <v>N</v>
          </cell>
        </row>
        <row r="260">
          <cell r="J260" t="str">
            <v>03-023-03-04</v>
          </cell>
          <cell r="K260" t="str">
            <v>A</v>
          </cell>
          <cell r="L260" t="str">
            <v>N</v>
          </cell>
        </row>
        <row r="261">
          <cell r="J261" t="str">
            <v>03-023-04-22</v>
          </cell>
          <cell r="K261" t="str">
            <v>A</v>
          </cell>
          <cell r="L261" t="str">
            <v>N</v>
          </cell>
        </row>
        <row r="262">
          <cell r="J262" t="str">
            <v>03-024-01-02</v>
          </cell>
          <cell r="K262" t="str">
            <v>A</v>
          </cell>
          <cell r="L262" t="str">
            <v>N</v>
          </cell>
        </row>
        <row r="263">
          <cell r="J263" t="str">
            <v>03-024-02-03</v>
          </cell>
          <cell r="K263" t="str">
            <v>A</v>
          </cell>
          <cell r="L263" t="str">
            <v>N</v>
          </cell>
        </row>
        <row r="264">
          <cell r="J264" t="str">
            <v>03-024-03-04</v>
          </cell>
          <cell r="K264" t="str">
            <v>A</v>
          </cell>
          <cell r="L264" t="str">
            <v>N</v>
          </cell>
        </row>
        <row r="265">
          <cell r="J265" t="str">
            <v>03-024-04-23</v>
          </cell>
          <cell r="K265" t="str">
            <v>A</v>
          </cell>
          <cell r="L265" t="str">
            <v>N</v>
          </cell>
        </row>
        <row r="266">
          <cell r="J266" t="str">
            <v>03-025-01-02</v>
          </cell>
          <cell r="K266" t="str">
            <v>C</v>
          </cell>
          <cell r="L266" t="str">
            <v>S</v>
          </cell>
        </row>
        <row r="267">
          <cell r="J267" t="str">
            <v>03-025-02-03</v>
          </cell>
          <cell r="K267" t="str">
            <v>C</v>
          </cell>
          <cell r="L267" t="str">
            <v>N</v>
          </cell>
        </row>
        <row r="268">
          <cell r="J268" t="str">
            <v>03-025-03-04</v>
          </cell>
          <cell r="K268" t="str">
            <v>C</v>
          </cell>
          <cell r="L268" t="str">
            <v>N</v>
          </cell>
        </row>
        <row r="269">
          <cell r="J269" t="str">
            <v>03-025-04-05</v>
          </cell>
          <cell r="K269" t="str">
            <v>C</v>
          </cell>
          <cell r="L269" t="str">
            <v>N</v>
          </cell>
        </row>
        <row r="270">
          <cell r="J270" t="str">
            <v>03-025-05-06</v>
          </cell>
          <cell r="K270" t="str">
            <v>C</v>
          </cell>
          <cell r="L270" t="str">
            <v>N</v>
          </cell>
        </row>
        <row r="271">
          <cell r="J271" t="str">
            <v>03-025-06-07</v>
          </cell>
          <cell r="K271" t="str">
            <v>C</v>
          </cell>
          <cell r="L271" t="str">
            <v>N</v>
          </cell>
        </row>
        <row r="272">
          <cell r="J272" t="str">
            <v>03-025-07-08</v>
          </cell>
          <cell r="K272" t="str">
            <v>C</v>
          </cell>
          <cell r="L272" t="str">
            <v>N</v>
          </cell>
        </row>
        <row r="273">
          <cell r="J273" t="str">
            <v>03-025-08-09</v>
          </cell>
          <cell r="K273" t="str">
            <v>A</v>
          </cell>
          <cell r="L273" t="str">
            <v>N</v>
          </cell>
        </row>
        <row r="274">
          <cell r="J274" t="str">
            <v>03-025-09-10</v>
          </cell>
          <cell r="K274" t="str">
            <v>A</v>
          </cell>
          <cell r="L274" t="str">
            <v>N</v>
          </cell>
        </row>
        <row r="275">
          <cell r="J275" t="str">
            <v>03-025-10-11</v>
          </cell>
          <cell r="K275" t="str">
            <v>A</v>
          </cell>
          <cell r="L275" t="str">
            <v>N</v>
          </cell>
        </row>
        <row r="276">
          <cell r="J276" t="str">
            <v>03-025-11-12</v>
          </cell>
          <cell r="K276" t="str">
            <v>A</v>
          </cell>
          <cell r="L276" t="str">
            <v>N</v>
          </cell>
        </row>
        <row r="277">
          <cell r="J277" t="str">
            <v>03-025-12-13</v>
          </cell>
          <cell r="K277" t="str">
            <v>A</v>
          </cell>
          <cell r="L277" t="str">
            <v>N</v>
          </cell>
        </row>
        <row r="278">
          <cell r="J278" t="str">
            <v>03-025-13-14</v>
          </cell>
          <cell r="K278" t="str">
            <v>A</v>
          </cell>
          <cell r="L278" t="str">
            <v>N</v>
          </cell>
        </row>
        <row r="279">
          <cell r="J279" t="str">
            <v>03-025-14-15</v>
          </cell>
          <cell r="K279" t="str">
            <v>A</v>
          </cell>
          <cell r="L279" t="str">
            <v>N</v>
          </cell>
        </row>
        <row r="280">
          <cell r="J280" t="str">
            <v>03-025-15-16</v>
          </cell>
          <cell r="K280" t="str">
            <v>A</v>
          </cell>
          <cell r="L280" t="str">
            <v>N</v>
          </cell>
        </row>
        <row r="281">
          <cell r="J281" t="str">
            <v>03-025-16-17</v>
          </cell>
          <cell r="K281" t="str">
            <v>A</v>
          </cell>
          <cell r="L281" t="str">
            <v>N</v>
          </cell>
        </row>
        <row r="282">
          <cell r="J282" t="str">
            <v>03-025-17-18</v>
          </cell>
          <cell r="K282" t="str">
            <v>A</v>
          </cell>
          <cell r="L282" t="str">
            <v>N</v>
          </cell>
        </row>
        <row r="283">
          <cell r="J283" t="str">
            <v>03-025-18-24</v>
          </cell>
          <cell r="K283" t="str">
            <v>GN</v>
          </cell>
          <cell r="L283" t="str">
            <v>N</v>
          </cell>
        </row>
        <row r="284">
          <cell r="J284" t="str">
            <v>03-026-01-02</v>
          </cell>
          <cell r="K284" t="str">
            <v>A</v>
          </cell>
          <cell r="L284" t="str">
            <v>N</v>
          </cell>
        </row>
        <row r="285">
          <cell r="J285" t="str">
            <v>03-026-02-03</v>
          </cell>
          <cell r="K285" t="str">
            <v>A</v>
          </cell>
          <cell r="L285" t="str">
            <v>N</v>
          </cell>
        </row>
        <row r="286">
          <cell r="J286" t="str">
            <v>03-026-03-11</v>
          </cell>
          <cell r="K286" t="str">
            <v>A</v>
          </cell>
          <cell r="L286" t="str">
            <v>N</v>
          </cell>
        </row>
        <row r="287">
          <cell r="J287" t="str">
            <v>03-027-01-02</v>
          </cell>
          <cell r="K287" t="str">
            <v>A</v>
          </cell>
          <cell r="L287" t="str">
            <v>N</v>
          </cell>
        </row>
        <row r="288">
          <cell r="J288" t="str">
            <v>03-027-02-03</v>
          </cell>
          <cell r="K288" t="str">
            <v>A</v>
          </cell>
          <cell r="L288" t="str">
            <v>N</v>
          </cell>
        </row>
        <row r="289">
          <cell r="J289" t="str">
            <v>03-027-03-04</v>
          </cell>
          <cell r="K289" t="str">
            <v>A</v>
          </cell>
          <cell r="L289" t="str">
            <v>N</v>
          </cell>
        </row>
        <row r="290">
          <cell r="J290" t="str">
            <v>03-027-04-05</v>
          </cell>
          <cell r="K290" t="str">
            <v>A</v>
          </cell>
          <cell r="L290" t="str">
            <v>N</v>
          </cell>
        </row>
        <row r="291">
          <cell r="J291" t="str">
            <v>03-027-05-06</v>
          </cell>
          <cell r="K291" t="str">
            <v>A</v>
          </cell>
          <cell r="L291" t="str">
            <v>N</v>
          </cell>
        </row>
        <row r="292">
          <cell r="J292" t="str">
            <v>03-027-06-07</v>
          </cell>
          <cell r="K292" t="str">
            <v>A</v>
          </cell>
          <cell r="L292" t="str">
            <v>N</v>
          </cell>
        </row>
        <row r="293">
          <cell r="J293" t="str">
            <v>03-027-07-08</v>
          </cell>
          <cell r="K293" t="str">
            <v>A</v>
          </cell>
          <cell r="L293" t="str">
            <v>N</v>
          </cell>
        </row>
        <row r="294">
          <cell r="J294" t="str">
            <v>03-027-08-09</v>
          </cell>
          <cell r="K294" t="str">
            <v>A</v>
          </cell>
          <cell r="L294" t="str">
            <v>N</v>
          </cell>
        </row>
        <row r="295">
          <cell r="J295" t="str">
            <v>03-027-09-17</v>
          </cell>
          <cell r="K295" t="str">
            <v>A</v>
          </cell>
          <cell r="L295" t="str">
            <v>N</v>
          </cell>
        </row>
        <row r="296">
          <cell r="J296" t="str">
            <v>03-028-01-02</v>
          </cell>
          <cell r="K296" t="str">
            <v>A</v>
          </cell>
          <cell r="L296" t="str">
            <v>N</v>
          </cell>
        </row>
        <row r="297">
          <cell r="J297" t="str">
            <v>03-028-02-03</v>
          </cell>
          <cell r="K297" t="str">
            <v>A</v>
          </cell>
          <cell r="L297" t="str">
            <v>N</v>
          </cell>
        </row>
        <row r="298">
          <cell r="J298" t="str">
            <v>03-028-03-04</v>
          </cell>
          <cell r="K298" t="str">
            <v>A</v>
          </cell>
          <cell r="L298" t="str">
            <v>N</v>
          </cell>
        </row>
        <row r="299">
          <cell r="J299" t="str">
            <v>03-028-04-07</v>
          </cell>
          <cell r="K299" t="str">
            <v>A</v>
          </cell>
          <cell r="L299" t="str">
            <v>N</v>
          </cell>
        </row>
        <row r="300">
          <cell r="J300" t="str">
            <v>03-029-01-02</v>
          </cell>
          <cell r="K300" t="str">
            <v>A</v>
          </cell>
          <cell r="L300" t="str">
            <v>N</v>
          </cell>
        </row>
        <row r="301">
          <cell r="J301" t="str">
            <v>03-030-01-03</v>
          </cell>
          <cell r="K301" t="str">
            <v>A</v>
          </cell>
          <cell r="L301" t="str">
            <v>N</v>
          </cell>
        </row>
        <row r="302">
          <cell r="J302" t="str">
            <v>03-031-01-04</v>
          </cell>
          <cell r="K302" t="str">
            <v>A</v>
          </cell>
          <cell r="L302" t="str">
            <v>N</v>
          </cell>
        </row>
        <row r="303">
          <cell r="J303" t="str">
            <v>03-032-01-09</v>
          </cell>
          <cell r="K303" t="str">
            <v>A</v>
          </cell>
          <cell r="L303" t="str">
            <v>N</v>
          </cell>
        </row>
        <row r="304">
          <cell r="J304" t="str">
            <v>03-033-01-02</v>
          </cell>
          <cell r="K304" t="str">
            <v>G</v>
          </cell>
          <cell r="L304" t="str">
            <v>N</v>
          </cell>
        </row>
        <row r="305">
          <cell r="J305" t="str">
            <v>03-033-02-18</v>
          </cell>
          <cell r="K305" t="str">
            <v>G</v>
          </cell>
          <cell r="L305" t="str">
            <v>N</v>
          </cell>
        </row>
        <row r="306">
          <cell r="J306" t="str">
            <v>04-001-01-02</v>
          </cell>
          <cell r="K306" t="str">
            <v>A</v>
          </cell>
          <cell r="L306" t="str">
            <v>S</v>
          </cell>
        </row>
        <row r="307">
          <cell r="J307" t="str">
            <v>04-001-02-03</v>
          </cell>
          <cell r="K307" t="str">
            <v>A</v>
          </cell>
          <cell r="L307" t="str">
            <v>S</v>
          </cell>
        </row>
        <row r="308">
          <cell r="J308" t="str">
            <v>04-001-03-04</v>
          </cell>
          <cell r="K308" t="str">
            <v>A</v>
          </cell>
          <cell r="L308" t="str">
            <v>S</v>
          </cell>
        </row>
        <row r="309">
          <cell r="J309" t="str">
            <v>04-001-04-05</v>
          </cell>
          <cell r="K309" t="str">
            <v>A</v>
          </cell>
          <cell r="L309" t="str">
            <v>S</v>
          </cell>
        </row>
        <row r="310">
          <cell r="J310" t="str">
            <v>04-001-05-06</v>
          </cell>
          <cell r="K310" t="str">
            <v>A</v>
          </cell>
          <cell r="L310" t="str">
            <v>S</v>
          </cell>
        </row>
        <row r="311">
          <cell r="J311" t="str">
            <v>04-001-06-07</v>
          </cell>
          <cell r="K311" t="str">
            <v>A</v>
          </cell>
          <cell r="L311" t="str">
            <v>N</v>
          </cell>
        </row>
        <row r="312">
          <cell r="J312" t="str">
            <v>04-001-07-08</v>
          </cell>
          <cell r="K312" t="str">
            <v>A</v>
          </cell>
          <cell r="L312" t="str">
            <v>N</v>
          </cell>
        </row>
        <row r="313">
          <cell r="J313" t="str">
            <v>04-001-08-09</v>
          </cell>
          <cell r="K313" t="str">
            <v>A</v>
          </cell>
          <cell r="L313" t="str">
            <v>N</v>
          </cell>
        </row>
        <row r="314">
          <cell r="J314" t="str">
            <v>04-001-09-10</v>
          </cell>
          <cell r="K314" t="str">
            <v>A</v>
          </cell>
          <cell r="L314" t="str">
            <v>N</v>
          </cell>
        </row>
        <row r="315">
          <cell r="J315" t="str">
            <v>04-001-10-11</v>
          </cell>
          <cell r="K315" t="str">
            <v>A</v>
          </cell>
          <cell r="L315" t="str">
            <v>N</v>
          </cell>
        </row>
        <row r="316">
          <cell r="J316" t="str">
            <v>04-001-11-12</v>
          </cell>
          <cell r="K316" t="str">
            <v>A</v>
          </cell>
          <cell r="L316" t="str">
            <v>N</v>
          </cell>
        </row>
        <row r="317">
          <cell r="J317" t="str">
            <v>04-001-12-13</v>
          </cell>
          <cell r="K317" t="str">
            <v>A</v>
          </cell>
          <cell r="L317" t="str">
            <v>N</v>
          </cell>
        </row>
        <row r="318">
          <cell r="J318" t="str">
            <v>04-001-13-14</v>
          </cell>
          <cell r="K318" t="str">
            <v>A</v>
          </cell>
          <cell r="L318" t="str">
            <v>N</v>
          </cell>
        </row>
        <row r="319">
          <cell r="J319" t="str">
            <v>04-001-14-15</v>
          </cell>
          <cell r="K319" t="str">
            <v>A</v>
          </cell>
          <cell r="L319" t="str">
            <v>N</v>
          </cell>
        </row>
        <row r="320">
          <cell r="J320" t="str">
            <v>04-001-15-16</v>
          </cell>
          <cell r="K320" t="str">
            <v>A</v>
          </cell>
          <cell r="L320" t="str">
            <v>N</v>
          </cell>
        </row>
        <row r="321">
          <cell r="J321" t="str">
            <v>04-001-16-17</v>
          </cell>
          <cell r="K321" t="str">
            <v>A</v>
          </cell>
          <cell r="L321" t="str">
            <v>N</v>
          </cell>
        </row>
        <row r="322">
          <cell r="J322" t="str">
            <v>04-001-17-18</v>
          </cell>
          <cell r="K322" t="str">
            <v>A</v>
          </cell>
          <cell r="L322" t="str">
            <v>N</v>
          </cell>
        </row>
        <row r="323">
          <cell r="J323" t="str">
            <v>04-001-18-19</v>
          </cell>
          <cell r="K323" t="str">
            <v>A</v>
          </cell>
          <cell r="L323" t="str">
            <v>N</v>
          </cell>
        </row>
        <row r="324">
          <cell r="J324" t="str">
            <v>04-001-19-20</v>
          </cell>
          <cell r="K324" t="str">
            <v>A</v>
          </cell>
          <cell r="L324" t="str">
            <v>N</v>
          </cell>
        </row>
        <row r="325">
          <cell r="J325" t="str">
            <v>04-001-20-21</v>
          </cell>
          <cell r="K325" t="str">
            <v>A</v>
          </cell>
          <cell r="L325" t="str">
            <v>N</v>
          </cell>
        </row>
        <row r="326">
          <cell r="J326" t="str">
            <v>04-001-21-22</v>
          </cell>
          <cell r="K326" t="str">
            <v>A</v>
          </cell>
          <cell r="L326" t="str">
            <v>N</v>
          </cell>
        </row>
        <row r="327">
          <cell r="J327" t="str">
            <v>04-001-22-23</v>
          </cell>
          <cell r="K327" t="str">
            <v>A</v>
          </cell>
          <cell r="L327" t="str">
            <v>N</v>
          </cell>
        </row>
        <row r="328">
          <cell r="J328" t="str">
            <v>04-001-23-24</v>
          </cell>
          <cell r="K328" t="str">
            <v>A</v>
          </cell>
          <cell r="L328" t="str">
            <v>N</v>
          </cell>
        </row>
        <row r="329">
          <cell r="J329" t="str">
            <v>04-001-24-25</v>
          </cell>
          <cell r="K329" t="str">
            <v>A</v>
          </cell>
          <cell r="L329" t="str">
            <v>N</v>
          </cell>
        </row>
        <row r="330">
          <cell r="J330" t="str">
            <v>04-001-25-26</v>
          </cell>
          <cell r="K330" t="str">
            <v>A</v>
          </cell>
          <cell r="L330" t="str">
            <v>N</v>
          </cell>
        </row>
        <row r="331">
          <cell r="J331" t="str">
            <v>04-001-26-27</v>
          </cell>
          <cell r="K331" t="str">
            <v>A</v>
          </cell>
          <cell r="L331" t="str">
            <v>N</v>
          </cell>
        </row>
        <row r="332">
          <cell r="J332" t="str">
            <v>04-001-27-28</v>
          </cell>
          <cell r="K332" t="str">
            <v>A</v>
          </cell>
          <cell r="L332" t="str">
            <v>N</v>
          </cell>
        </row>
        <row r="333">
          <cell r="J333" t="str">
            <v>04-001-28-29</v>
          </cell>
          <cell r="K333" t="str">
            <v>A</v>
          </cell>
          <cell r="L333" t="str">
            <v>N</v>
          </cell>
        </row>
        <row r="334">
          <cell r="J334" t="str">
            <v>04-001-29-30</v>
          </cell>
          <cell r="K334" t="str">
            <v>A</v>
          </cell>
          <cell r="L334" t="str">
            <v>N</v>
          </cell>
        </row>
        <row r="335">
          <cell r="J335" t="str">
            <v>04-001-30-31</v>
          </cell>
          <cell r="K335" t="str">
            <v>A</v>
          </cell>
          <cell r="L335" t="str">
            <v>N</v>
          </cell>
        </row>
        <row r="336">
          <cell r="J336" t="str">
            <v>04-001-31-32</v>
          </cell>
          <cell r="K336" t="str">
            <v>A</v>
          </cell>
          <cell r="L336" t="str">
            <v>N</v>
          </cell>
        </row>
        <row r="337">
          <cell r="J337" t="str">
            <v>04-001-32-33</v>
          </cell>
          <cell r="K337" t="str">
            <v>A</v>
          </cell>
          <cell r="L337" t="str">
            <v>N</v>
          </cell>
        </row>
        <row r="338">
          <cell r="J338" t="str">
            <v>04-001-33-34</v>
          </cell>
          <cell r="K338" t="str">
            <v>A</v>
          </cell>
          <cell r="L338" t="str">
            <v>N</v>
          </cell>
        </row>
        <row r="339">
          <cell r="J339" t="str">
            <v>04-001-34-35</v>
          </cell>
          <cell r="K339" t="str">
            <v>A</v>
          </cell>
          <cell r="L339" t="str">
            <v>N</v>
          </cell>
        </row>
        <row r="340">
          <cell r="J340" t="str">
            <v>04-001-35-36</v>
          </cell>
          <cell r="K340" t="str">
            <v>A</v>
          </cell>
          <cell r="L340" t="str">
            <v>N</v>
          </cell>
        </row>
        <row r="341">
          <cell r="J341" t="str">
            <v>04-001-36-37</v>
          </cell>
          <cell r="K341" t="str">
            <v>A</v>
          </cell>
          <cell r="L341" t="str">
            <v>N</v>
          </cell>
        </row>
        <row r="342">
          <cell r="J342" t="str">
            <v>04-001-37-38</v>
          </cell>
          <cell r="K342" t="str">
            <v>A</v>
          </cell>
          <cell r="L342" t="str">
            <v>N</v>
          </cell>
        </row>
        <row r="343">
          <cell r="J343" t="str">
            <v>04-001-38-39</v>
          </cell>
          <cell r="K343" t="str">
            <v>A</v>
          </cell>
          <cell r="L343" t="str">
            <v>N</v>
          </cell>
        </row>
        <row r="344">
          <cell r="J344" t="str">
            <v>04-001-39-40</v>
          </cell>
          <cell r="K344" t="str">
            <v>A</v>
          </cell>
          <cell r="L344" t="str">
            <v>N</v>
          </cell>
        </row>
        <row r="345">
          <cell r="J345" t="str">
            <v>04-001-40-41</v>
          </cell>
          <cell r="K345" t="str">
            <v>A</v>
          </cell>
          <cell r="L345" t="str">
            <v>N</v>
          </cell>
        </row>
        <row r="346">
          <cell r="J346" t="str">
            <v>04-001-41-42</v>
          </cell>
          <cell r="K346" t="str">
            <v>A</v>
          </cell>
          <cell r="L346" t="str">
            <v>N</v>
          </cell>
        </row>
        <row r="347">
          <cell r="J347" t="str">
            <v>04-001-42-43</v>
          </cell>
          <cell r="K347" t="str">
            <v>A</v>
          </cell>
          <cell r="L347" t="str">
            <v>N</v>
          </cell>
        </row>
        <row r="348">
          <cell r="J348" t="str">
            <v>04-001-43-44</v>
          </cell>
          <cell r="K348" t="str">
            <v>A</v>
          </cell>
          <cell r="L348" t="str">
            <v>N</v>
          </cell>
        </row>
        <row r="349">
          <cell r="J349" t="str">
            <v>04-001-44-45</v>
          </cell>
          <cell r="K349" t="str">
            <v>A</v>
          </cell>
          <cell r="L349" t="str">
            <v>N</v>
          </cell>
        </row>
        <row r="350">
          <cell r="J350" t="str">
            <v>04-001-45-46</v>
          </cell>
          <cell r="K350" t="str">
            <v>A</v>
          </cell>
          <cell r="L350" t="str">
            <v>N</v>
          </cell>
        </row>
        <row r="351">
          <cell r="J351" t="str">
            <v>04-001-46-47</v>
          </cell>
          <cell r="K351" t="str">
            <v>A</v>
          </cell>
          <cell r="L351" t="str">
            <v>N</v>
          </cell>
        </row>
        <row r="352">
          <cell r="J352" t="str">
            <v>04-001-47-48</v>
          </cell>
          <cell r="K352" t="str">
            <v>A</v>
          </cell>
          <cell r="L352" t="str">
            <v>N</v>
          </cell>
        </row>
        <row r="353">
          <cell r="J353" t="str">
            <v>04-001-48-49</v>
          </cell>
          <cell r="K353" t="str">
            <v>A</v>
          </cell>
          <cell r="L353" t="str">
            <v>N</v>
          </cell>
        </row>
        <row r="354">
          <cell r="J354" t="str">
            <v>04-001-49-50</v>
          </cell>
          <cell r="K354" t="str">
            <v>A</v>
          </cell>
          <cell r="L354" t="str">
            <v>N</v>
          </cell>
        </row>
        <row r="355">
          <cell r="J355" t="str">
            <v>04-001-50-51</v>
          </cell>
          <cell r="K355" t="str">
            <v>A</v>
          </cell>
          <cell r="L355" t="str">
            <v>N</v>
          </cell>
        </row>
        <row r="356">
          <cell r="J356" t="str">
            <v>04-001-51-52</v>
          </cell>
          <cell r="K356" t="str">
            <v>A</v>
          </cell>
          <cell r="L356" t="str">
            <v>N</v>
          </cell>
        </row>
        <row r="357">
          <cell r="J357" t="str">
            <v>04-001-52-53</v>
          </cell>
          <cell r="K357" t="str">
            <v>A</v>
          </cell>
          <cell r="L357" t="str">
            <v>N</v>
          </cell>
        </row>
        <row r="358">
          <cell r="J358" t="str">
            <v>04-001-53-54</v>
          </cell>
          <cell r="K358" t="str">
            <v>A</v>
          </cell>
          <cell r="L358" t="str">
            <v>N</v>
          </cell>
        </row>
        <row r="359">
          <cell r="J359" t="str">
            <v>04-001-54-55</v>
          </cell>
          <cell r="K359" t="str">
            <v>A</v>
          </cell>
          <cell r="L359" t="str">
            <v>N</v>
          </cell>
        </row>
        <row r="360">
          <cell r="J360" t="str">
            <v>04-001-55-56</v>
          </cell>
          <cell r="K360" t="str">
            <v>A</v>
          </cell>
          <cell r="L360" t="str">
            <v>N</v>
          </cell>
        </row>
        <row r="361">
          <cell r="J361" t="str">
            <v>04-001-56-57</v>
          </cell>
          <cell r="K361" t="str">
            <v>A</v>
          </cell>
          <cell r="L361" t="str">
            <v>N</v>
          </cell>
        </row>
        <row r="362">
          <cell r="J362" t="str">
            <v>04-001-57-58</v>
          </cell>
          <cell r="K362" t="str">
            <v>A</v>
          </cell>
          <cell r="L362" t="str">
            <v>N</v>
          </cell>
        </row>
        <row r="363">
          <cell r="J363" t="str">
            <v>04-001-58-59</v>
          </cell>
          <cell r="K363" t="str">
            <v>A</v>
          </cell>
          <cell r="L363" t="str">
            <v>N</v>
          </cell>
        </row>
        <row r="364">
          <cell r="J364" t="str">
            <v>04-001-59-60</v>
          </cell>
          <cell r="K364" t="str">
            <v>A</v>
          </cell>
          <cell r="L364" t="str">
            <v>N</v>
          </cell>
        </row>
        <row r="365">
          <cell r="J365" t="str">
            <v>04-001-60-61</v>
          </cell>
          <cell r="K365" t="str">
            <v>A</v>
          </cell>
          <cell r="L365" t="str">
            <v>N</v>
          </cell>
        </row>
        <row r="366">
          <cell r="J366" t="str">
            <v>04-001-61-62</v>
          </cell>
          <cell r="K366" t="str">
            <v>A</v>
          </cell>
          <cell r="L366" t="str">
            <v>N</v>
          </cell>
        </row>
        <row r="367">
          <cell r="J367" t="str">
            <v>04-001-62-63</v>
          </cell>
          <cell r="K367" t="str">
            <v>A</v>
          </cell>
          <cell r="L367" t="str">
            <v>N</v>
          </cell>
        </row>
        <row r="368">
          <cell r="J368" t="str">
            <v>04-001-63-64</v>
          </cell>
          <cell r="K368" t="str">
            <v>A</v>
          </cell>
          <cell r="L368" t="str">
            <v>N</v>
          </cell>
        </row>
        <row r="369">
          <cell r="J369" t="str">
            <v>04-001-64-65</v>
          </cell>
          <cell r="K369" t="str">
            <v>GN</v>
          </cell>
          <cell r="L369" t="str">
            <v>N</v>
          </cell>
        </row>
        <row r="370">
          <cell r="J370" t="str">
            <v>04-001-65-66</v>
          </cell>
          <cell r="K370" t="str">
            <v>GN</v>
          </cell>
          <cell r="L370" t="str">
            <v>N</v>
          </cell>
        </row>
        <row r="371">
          <cell r="J371" t="str">
            <v>04-001-66-67</v>
          </cell>
          <cell r="K371" t="str">
            <v>GN</v>
          </cell>
          <cell r="L371" t="str">
            <v>N</v>
          </cell>
        </row>
        <row r="372">
          <cell r="J372" t="str">
            <v>04-001-67-68</v>
          </cell>
          <cell r="K372" t="str">
            <v>GN</v>
          </cell>
          <cell r="L372" t="str">
            <v>N</v>
          </cell>
        </row>
        <row r="373">
          <cell r="J373" t="str">
            <v>04-001-68-69</v>
          </cell>
          <cell r="K373" t="str">
            <v>GN</v>
          </cell>
          <cell r="L373" t="str">
            <v>N</v>
          </cell>
        </row>
        <row r="374">
          <cell r="J374" t="str">
            <v>04-001-69-70</v>
          </cell>
          <cell r="K374" t="str">
            <v>GN</v>
          </cell>
          <cell r="L374" t="str">
            <v>N</v>
          </cell>
        </row>
        <row r="375">
          <cell r="J375" t="str">
            <v>04-001-70-71</v>
          </cell>
          <cell r="K375" t="str">
            <v>GN</v>
          </cell>
          <cell r="L375" t="str">
            <v>N</v>
          </cell>
        </row>
        <row r="376">
          <cell r="J376" t="str">
            <v>04-001-71-72</v>
          </cell>
          <cell r="K376" t="str">
            <v>GN</v>
          </cell>
          <cell r="L376" t="str">
            <v>N</v>
          </cell>
        </row>
        <row r="377">
          <cell r="J377" t="str">
            <v>04-001-72-73</v>
          </cell>
          <cell r="K377" t="str">
            <v>GN</v>
          </cell>
          <cell r="L377" t="str">
            <v>N</v>
          </cell>
        </row>
        <row r="378">
          <cell r="J378" t="str">
            <v>04-001-73-74</v>
          </cell>
          <cell r="K378" t="str">
            <v>GN</v>
          </cell>
          <cell r="L378" t="str">
            <v>N</v>
          </cell>
        </row>
        <row r="379">
          <cell r="J379" t="str">
            <v>04-001-74-75</v>
          </cell>
          <cell r="K379" t="str">
            <v>GN</v>
          </cell>
          <cell r="L379" t="str">
            <v>N</v>
          </cell>
        </row>
        <row r="380">
          <cell r="J380" t="str">
            <v>04-001-75-76</v>
          </cell>
          <cell r="K380" t="str">
            <v>GN</v>
          </cell>
          <cell r="L380" t="str">
            <v>N</v>
          </cell>
        </row>
        <row r="381">
          <cell r="J381" t="str">
            <v>04-001-76-77</v>
          </cell>
          <cell r="K381" t="str">
            <v>GN</v>
          </cell>
          <cell r="L381" t="str">
            <v>N</v>
          </cell>
        </row>
        <row r="382">
          <cell r="J382" t="str">
            <v>04-001-77-78</v>
          </cell>
          <cell r="K382" t="str">
            <v>GN</v>
          </cell>
          <cell r="L382" t="str">
            <v>N</v>
          </cell>
        </row>
        <row r="383">
          <cell r="J383" t="str">
            <v>04-001-78-41</v>
          </cell>
          <cell r="K383" t="str">
            <v>GN</v>
          </cell>
          <cell r="L383" t="str">
            <v>N</v>
          </cell>
        </row>
        <row r="384">
          <cell r="J384" t="str">
            <v>04-002-01-16</v>
          </cell>
          <cell r="K384" t="str">
            <v>A</v>
          </cell>
          <cell r="L384" t="str">
            <v>N</v>
          </cell>
        </row>
        <row r="385">
          <cell r="J385" t="str">
            <v>04-003-01-24</v>
          </cell>
          <cell r="K385" t="str">
            <v>A</v>
          </cell>
          <cell r="L385" t="str">
            <v>N</v>
          </cell>
        </row>
        <row r="386">
          <cell r="J386" t="str">
            <v>04-004-01-25</v>
          </cell>
          <cell r="K386" t="str">
            <v>A</v>
          </cell>
          <cell r="L386" t="str">
            <v>N</v>
          </cell>
        </row>
        <row r="387">
          <cell r="J387" t="str">
            <v>04-005-01-26</v>
          </cell>
          <cell r="K387" t="str">
            <v>A</v>
          </cell>
          <cell r="L387" t="str">
            <v>N</v>
          </cell>
        </row>
        <row r="388">
          <cell r="J388" t="str">
            <v>04-006-01-02</v>
          </cell>
          <cell r="K388" t="str">
            <v>G</v>
          </cell>
          <cell r="L388" t="str">
            <v>N</v>
          </cell>
        </row>
        <row r="389">
          <cell r="J389" t="str">
            <v>04-006-02-27</v>
          </cell>
          <cell r="K389" t="str">
            <v>G</v>
          </cell>
          <cell r="L389" t="str">
            <v>N</v>
          </cell>
        </row>
        <row r="390">
          <cell r="J390" t="str">
            <v>04-007-01-28</v>
          </cell>
          <cell r="K390" t="str">
            <v>A</v>
          </cell>
          <cell r="L390" t="str">
            <v>N</v>
          </cell>
        </row>
        <row r="391">
          <cell r="J391" t="str">
            <v>04-008-01-29</v>
          </cell>
          <cell r="K391" t="str">
            <v>A</v>
          </cell>
          <cell r="L391" t="str">
            <v>N</v>
          </cell>
        </row>
        <row r="392">
          <cell r="J392" t="str">
            <v>04-009-01-30</v>
          </cell>
          <cell r="K392" t="str">
            <v>A</v>
          </cell>
          <cell r="L392" t="str">
            <v>N</v>
          </cell>
        </row>
        <row r="393">
          <cell r="J393" t="str">
            <v>04-010-01-31</v>
          </cell>
          <cell r="K393" t="str">
            <v>A</v>
          </cell>
          <cell r="L393" t="str">
            <v>N</v>
          </cell>
        </row>
        <row r="394">
          <cell r="J394" t="str">
            <v>04-011-01-32</v>
          </cell>
          <cell r="K394" t="str">
            <v>A</v>
          </cell>
          <cell r="L394" t="str">
            <v>N</v>
          </cell>
        </row>
        <row r="395">
          <cell r="J395" t="str">
            <v>04-012-01-33</v>
          </cell>
          <cell r="K395" t="str">
            <v>A</v>
          </cell>
          <cell r="L395" t="str">
            <v>N</v>
          </cell>
        </row>
        <row r="396">
          <cell r="J396" t="str">
            <v>04-013-01-34</v>
          </cell>
          <cell r="K396" t="str">
            <v>A</v>
          </cell>
          <cell r="L396" t="str">
            <v>N</v>
          </cell>
        </row>
        <row r="397">
          <cell r="J397" t="str">
            <v>04-014-01-35</v>
          </cell>
          <cell r="K397" t="str">
            <v>A</v>
          </cell>
          <cell r="L397" t="str">
            <v>N</v>
          </cell>
        </row>
        <row r="398">
          <cell r="J398" t="str">
            <v>04-015-01-36</v>
          </cell>
          <cell r="K398" t="str">
            <v>A</v>
          </cell>
          <cell r="L398" t="str">
            <v>N</v>
          </cell>
        </row>
        <row r="399">
          <cell r="J399" t="str">
            <v>04-016-01-37</v>
          </cell>
          <cell r="K399" t="str">
            <v>A</v>
          </cell>
          <cell r="L399" t="str">
            <v>N</v>
          </cell>
        </row>
        <row r="400">
          <cell r="J400" t="str">
            <v>04-017-01-02</v>
          </cell>
          <cell r="K400" t="str">
            <v>G</v>
          </cell>
          <cell r="L400" t="str">
            <v>S</v>
          </cell>
        </row>
        <row r="401">
          <cell r="J401" t="str">
            <v>04-017-02-39</v>
          </cell>
          <cell r="K401" t="str">
            <v>G</v>
          </cell>
          <cell r="L401" t="str">
            <v>S</v>
          </cell>
        </row>
        <row r="402">
          <cell r="J402" t="str">
            <v>04-018-01-40</v>
          </cell>
          <cell r="K402" t="str">
            <v>A</v>
          </cell>
          <cell r="L402" t="str">
            <v>S</v>
          </cell>
        </row>
        <row r="403">
          <cell r="J403" t="str">
            <v>04-019-01-41</v>
          </cell>
          <cell r="K403" t="str">
            <v>A</v>
          </cell>
          <cell r="L403" t="str">
            <v>N</v>
          </cell>
        </row>
        <row r="404">
          <cell r="J404" t="str">
            <v>04-020-01-42</v>
          </cell>
          <cell r="K404" t="str">
            <v>A</v>
          </cell>
          <cell r="L404" t="str">
            <v>N</v>
          </cell>
        </row>
        <row r="405">
          <cell r="J405" t="str">
            <v>04-021-01-43</v>
          </cell>
          <cell r="K405" t="str">
            <v>A</v>
          </cell>
          <cell r="L405" t="str">
            <v>N</v>
          </cell>
        </row>
        <row r="406">
          <cell r="J406" t="str">
            <v>04-022-01-44</v>
          </cell>
          <cell r="K406" t="str">
            <v>A</v>
          </cell>
          <cell r="L406" t="str">
            <v>N</v>
          </cell>
        </row>
        <row r="407">
          <cell r="J407" t="str">
            <v>04-023-01-45</v>
          </cell>
          <cell r="K407" t="str">
            <v>A</v>
          </cell>
          <cell r="L407" t="str">
            <v>N</v>
          </cell>
        </row>
        <row r="408">
          <cell r="J408" t="str">
            <v>04-024-01-46</v>
          </cell>
          <cell r="K408" t="str">
            <v>A</v>
          </cell>
          <cell r="L408" t="str">
            <v>N</v>
          </cell>
        </row>
        <row r="409">
          <cell r="J409" t="str">
            <v>04-025-01-47</v>
          </cell>
          <cell r="K409" t="str">
            <v>A</v>
          </cell>
          <cell r="L409" t="str">
            <v>N</v>
          </cell>
        </row>
        <row r="410">
          <cell r="J410" t="str">
            <v>04-026-01-48</v>
          </cell>
          <cell r="K410" t="str">
            <v>A</v>
          </cell>
          <cell r="L410" t="str">
            <v>N</v>
          </cell>
        </row>
        <row r="411">
          <cell r="J411" t="str">
            <v>04-027-01-49</v>
          </cell>
          <cell r="K411" t="str">
            <v>A</v>
          </cell>
          <cell r="L411" t="str">
            <v>N</v>
          </cell>
        </row>
        <row r="412">
          <cell r="J412" t="str">
            <v>04-028-01-50</v>
          </cell>
          <cell r="K412" t="str">
            <v>A</v>
          </cell>
          <cell r="L412" t="str">
            <v>N</v>
          </cell>
        </row>
        <row r="413">
          <cell r="J413" t="str">
            <v>04-029-01-51</v>
          </cell>
          <cell r="K413" t="str">
            <v>A</v>
          </cell>
          <cell r="L413" t="str">
            <v>S</v>
          </cell>
        </row>
        <row r="414">
          <cell r="J414" t="str">
            <v>04-030-01-02</v>
          </cell>
          <cell r="K414" t="str">
            <v>E</v>
          </cell>
          <cell r="L414" t="str">
            <v>S</v>
          </cell>
        </row>
        <row r="415">
          <cell r="J415" t="str">
            <v>04-030-02-03</v>
          </cell>
          <cell r="K415" t="str">
            <v>E</v>
          </cell>
          <cell r="L415" t="str">
            <v>S</v>
          </cell>
        </row>
        <row r="416">
          <cell r="J416" t="str">
            <v>04-030-03-04</v>
          </cell>
          <cell r="K416" t="str">
            <v>E</v>
          </cell>
          <cell r="L416" t="str">
            <v>S</v>
          </cell>
        </row>
        <row r="417">
          <cell r="J417" t="str">
            <v>04-030-04-05</v>
          </cell>
          <cell r="K417" t="str">
            <v>E</v>
          </cell>
          <cell r="L417" t="str">
            <v>S</v>
          </cell>
        </row>
        <row r="418">
          <cell r="J418" t="str">
            <v>04-030-05-06</v>
          </cell>
          <cell r="K418" t="str">
            <v>E</v>
          </cell>
          <cell r="L418" t="str">
            <v>S</v>
          </cell>
        </row>
        <row r="419">
          <cell r="J419" t="str">
            <v>04-030-06-07</v>
          </cell>
          <cell r="K419" t="str">
            <v>E</v>
          </cell>
          <cell r="L419" t="str">
            <v>S</v>
          </cell>
        </row>
        <row r="420">
          <cell r="J420" t="str">
            <v>04-030-07-08</v>
          </cell>
          <cell r="K420" t="str">
            <v>E</v>
          </cell>
          <cell r="L420" t="str">
            <v>S</v>
          </cell>
        </row>
        <row r="421">
          <cell r="J421" t="str">
            <v>04-030-08-09</v>
          </cell>
          <cell r="K421" t="str">
            <v>E</v>
          </cell>
          <cell r="L421" t="str">
            <v>N</v>
          </cell>
        </row>
        <row r="422">
          <cell r="J422" t="str">
            <v>04-030-09-10</v>
          </cell>
          <cell r="K422" t="str">
            <v>E</v>
          </cell>
          <cell r="L422" t="str">
            <v>N</v>
          </cell>
        </row>
        <row r="423">
          <cell r="J423" t="str">
            <v>04-030-10-11</v>
          </cell>
          <cell r="K423" t="str">
            <v>E</v>
          </cell>
          <cell r="L423" t="str">
            <v>N</v>
          </cell>
        </row>
        <row r="424">
          <cell r="J424" t="str">
            <v>04-030-11-12</v>
          </cell>
          <cell r="K424" t="str">
            <v>E</v>
          </cell>
          <cell r="L424" t="str">
            <v>N</v>
          </cell>
        </row>
        <row r="425">
          <cell r="J425" t="str">
            <v>04-030-12-13</v>
          </cell>
          <cell r="K425" t="str">
            <v>E</v>
          </cell>
          <cell r="L425" t="str">
            <v>N</v>
          </cell>
        </row>
        <row r="426">
          <cell r="J426" t="str">
            <v>04-030-13-14</v>
          </cell>
          <cell r="K426" t="str">
            <v>E</v>
          </cell>
          <cell r="L426" t="str">
            <v>N</v>
          </cell>
        </row>
        <row r="427">
          <cell r="J427" t="str">
            <v>04-030-14-15</v>
          </cell>
          <cell r="K427" t="str">
            <v>E</v>
          </cell>
          <cell r="L427" t="str">
            <v>N</v>
          </cell>
        </row>
        <row r="428">
          <cell r="J428" t="str">
            <v>04-030-15-16</v>
          </cell>
          <cell r="K428" t="str">
            <v>E</v>
          </cell>
          <cell r="L428" t="str">
            <v>N</v>
          </cell>
        </row>
        <row r="429">
          <cell r="J429" t="str">
            <v>04-030-16-17</v>
          </cell>
          <cell r="K429" t="str">
            <v>E</v>
          </cell>
          <cell r="L429" t="str">
            <v>N</v>
          </cell>
        </row>
        <row r="430">
          <cell r="J430" t="str">
            <v>04-030-17-18</v>
          </cell>
          <cell r="K430" t="str">
            <v>E</v>
          </cell>
          <cell r="L430" t="str">
            <v>N</v>
          </cell>
        </row>
        <row r="431">
          <cell r="J431" t="str">
            <v>04-030-18-19</v>
          </cell>
          <cell r="K431" t="str">
            <v>E</v>
          </cell>
          <cell r="L431" t="str">
            <v>N</v>
          </cell>
        </row>
        <row r="432">
          <cell r="J432" t="str">
            <v>04-030-19-20</v>
          </cell>
          <cell r="K432" t="str">
            <v>E</v>
          </cell>
          <cell r="L432" t="str">
            <v>N</v>
          </cell>
        </row>
        <row r="433">
          <cell r="J433" t="str">
            <v>04-030-20-21</v>
          </cell>
          <cell r="K433" t="str">
            <v>E</v>
          </cell>
          <cell r="L433" t="str">
            <v>N</v>
          </cell>
        </row>
        <row r="434">
          <cell r="J434" t="str">
            <v>04-030-21-22</v>
          </cell>
          <cell r="K434" t="str">
            <v>E</v>
          </cell>
          <cell r="L434" t="str">
            <v>N</v>
          </cell>
        </row>
        <row r="435">
          <cell r="J435" t="str">
            <v>04-030-22-23</v>
          </cell>
          <cell r="K435" t="str">
            <v>A</v>
          </cell>
          <cell r="L435" t="str">
            <v>N</v>
          </cell>
        </row>
        <row r="436">
          <cell r="J436" t="str">
            <v>04-030-23-24</v>
          </cell>
          <cell r="K436" t="str">
            <v>A</v>
          </cell>
          <cell r="L436" t="str">
            <v>N</v>
          </cell>
        </row>
        <row r="437">
          <cell r="J437" t="str">
            <v>04-030-24-25</v>
          </cell>
          <cell r="K437" t="str">
            <v>A</v>
          </cell>
          <cell r="L437" t="str">
            <v>N</v>
          </cell>
        </row>
        <row r="438">
          <cell r="J438" t="str">
            <v>04-030-25-26</v>
          </cell>
          <cell r="K438" t="str">
            <v>A</v>
          </cell>
          <cell r="L438" t="str">
            <v>N</v>
          </cell>
        </row>
        <row r="439">
          <cell r="J439" t="str">
            <v>04-030-26-27</v>
          </cell>
          <cell r="K439" t="str">
            <v>A</v>
          </cell>
          <cell r="L439" t="str">
            <v>N</v>
          </cell>
        </row>
        <row r="440">
          <cell r="J440" t="str">
            <v>04-030-27-28</v>
          </cell>
          <cell r="K440" t="str">
            <v>A</v>
          </cell>
          <cell r="L440" t="str">
            <v>N</v>
          </cell>
        </row>
        <row r="441">
          <cell r="J441" t="str">
            <v>04-030-28-29</v>
          </cell>
          <cell r="K441" t="str">
            <v>A</v>
          </cell>
          <cell r="L441" t="str">
            <v>N</v>
          </cell>
        </row>
        <row r="442">
          <cell r="J442" t="str">
            <v>04-030-29-30</v>
          </cell>
          <cell r="K442" t="str">
            <v>A</v>
          </cell>
          <cell r="L442" t="str">
            <v>N</v>
          </cell>
        </row>
        <row r="443">
          <cell r="J443" t="str">
            <v>04-030-30-31</v>
          </cell>
          <cell r="K443" t="str">
            <v>A</v>
          </cell>
          <cell r="L443" t="str">
            <v>N</v>
          </cell>
        </row>
        <row r="444">
          <cell r="J444" t="str">
            <v>04-030-31-32</v>
          </cell>
          <cell r="K444" t="str">
            <v>A</v>
          </cell>
          <cell r="L444" t="str">
            <v>N</v>
          </cell>
        </row>
        <row r="445">
          <cell r="J445" t="str">
            <v>04-030-32-33</v>
          </cell>
          <cell r="K445" t="str">
            <v>A</v>
          </cell>
          <cell r="L445" t="str">
            <v>N</v>
          </cell>
        </row>
        <row r="446">
          <cell r="J446" t="str">
            <v>04-030-33-34</v>
          </cell>
          <cell r="K446" t="str">
            <v>A</v>
          </cell>
          <cell r="L446" t="str">
            <v>N</v>
          </cell>
        </row>
        <row r="447">
          <cell r="J447" t="str">
            <v>04-030-34-35</v>
          </cell>
          <cell r="K447" t="str">
            <v>A</v>
          </cell>
          <cell r="L447" t="str">
            <v>N</v>
          </cell>
        </row>
        <row r="448">
          <cell r="J448" t="str">
            <v>04-030-35-36</v>
          </cell>
          <cell r="K448" t="str">
            <v>A</v>
          </cell>
          <cell r="L448" t="str">
            <v>N</v>
          </cell>
        </row>
        <row r="449">
          <cell r="J449" t="str">
            <v>04-030-36-37</v>
          </cell>
          <cell r="K449" t="str">
            <v>E</v>
          </cell>
          <cell r="L449" t="str">
            <v>N</v>
          </cell>
        </row>
        <row r="450">
          <cell r="J450" t="str">
            <v>04-030-37-38</v>
          </cell>
          <cell r="K450" t="str">
            <v>E</v>
          </cell>
          <cell r="L450" t="str">
            <v>N</v>
          </cell>
        </row>
        <row r="451">
          <cell r="J451" t="str">
            <v>04-030-38-39</v>
          </cell>
          <cell r="K451" t="str">
            <v>E</v>
          </cell>
          <cell r="L451" t="str">
            <v>N</v>
          </cell>
        </row>
        <row r="452">
          <cell r="J452" t="str">
            <v>04-030-39-40</v>
          </cell>
          <cell r="K452" t="str">
            <v>E</v>
          </cell>
          <cell r="L452" t="str">
            <v>N</v>
          </cell>
        </row>
        <row r="453">
          <cell r="J453" t="str">
            <v>04-030-40-41</v>
          </cell>
          <cell r="K453" t="str">
            <v>E</v>
          </cell>
          <cell r="L453" t="str">
            <v>N</v>
          </cell>
        </row>
        <row r="454">
          <cell r="J454" t="str">
            <v>04-030-41-42</v>
          </cell>
          <cell r="K454" t="str">
            <v>E</v>
          </cell>
          <cell r="L454" t="str">
            <v>N</v>
          </cell>
        </row>
        <row r="455">
          <cell r="J455" t="str">
            <v>04-030-42-43</v>
          </cell>
          <cell r="K455" t="str">
            <v>E</v>
          </cell>
          <cell r="L455" t="str">
            <v>N</v>
          </cell>
        </row>
        <row r="456">
          <cell r="J456" t="str">
            <v>04-030-43-44</v>
          </cell>
          <cell r="K456" t="str">
            <v>E</v>
          </cell>
          <cell r="L456" t="str">
            <v>N</v>
          </cell>
        </row>
        <row r="457">
          <cell r="J457" t="str">
            <v>04-030-44-45</v>
          </cell>
          <cell r="K457" t="str">
            <v>E</v>
          </cell>
          <cell r="L457" t="str">
            <v>N</v>
          </cell>
        </row>
        <row r="458">
          <cell r="J458" t="str">
            <v>04-030-45-46</v>
          </cell>
          <cell r="K458" t="str">
            <v>E</v>
          </cell>
          <cell r="L458" t="str">
            <v>N</v>
          </cell>
        </row>
        <row r="459">
          <cell r="J459" t="str">
            <v>04-030-46-52</v>
          </cell>
          <cell r="K459" t="str">
            <v>E</v>
          </cell>
          <cell r="L459" t="str">
            <v>N</v>
          </cell>
        </row>
        <row r="460">
          <cell r="J460" t="str">
            <v>04-031-01-02</v>
          </cell>
          <cell r="K460" t="str">
            <v>A</v>
          </cell>
          <cell r="L460" t="str">
            <v>N</v>
          </cell>
        </row>
        <row r="461">
          <cell r="J461" t="str">
            <v>04-031-02-03</v>
          </cell>
          <cell r="K461" t="str">
            <v>A</v>
          </cell>
          <cell r="L461" t="str">
            <v>N</v>
          </cell>
        </row>
        <row r="462">
          <cell r="J462" t="str">
            <v>04-031-03-04</v>
          </cell>
          <cell r="K462" t="str">
            <v>A</v>
          </cell>
          <cell r="L462" t="str">
            <v>N</v>
          </cell>
        </row>
        <row r="463">
          <cell r="J463" t="str">
            <v>04-031-04-05</v>
          </cell>
          <cell r="K463" t="str">
            <v>A</v>
          </cell>
          <cell r="L463" t="str">
            <v>N</v>
          </cell>
        </row>
        <row r="464">
          <cell r="J464" t="str">
            <v>04-031-05-06</v>
          </cell>
          <cell r="K464" t="str">
            <v>A</v>
          </cell>
          <cell r="L464" t="str">
            <v>N</v>
          </cell>
        </row>
        <row r="465">
          <cell r="J465" t="str">
            <v>04-031-06-07</v>
          </cell>
          <cell r="K465" t="str">
            <v>A</v>
          </cell>
          <cell r="L465" t="str">
            <v>N</v>
          </cell>
        </row>
        <row r="466">
          <cell r="J466" t="str">
            <v>04-031-07-08</v>
          </cell>
          <cell r="K466" t="str">
            <v>A</v>
          </cell>
          <cell r="L466" t="str">
            <v>N</v>
          </cell>
        </row>
        <row r="467">
          <cell r="J467" t="str">
            <v>04-031-08-09</v>
          </cell>
          <cell r="K467" t="str">
            <v>A</v>
          </cell>
          <cell r="L467" t="str">
            <v>N</v>
          </cell>
        </row>
        <row r="468">
          <cell r="J468" t="str">
            <v>04-031-09-10</v>
          </cell>
          <cell r="K468" t="str">
            <v>A</v>
          </cell>
          <cell r="L468" t="str">
            <v>N</v>
          </cell>
        </row>
        <row r="469">
          <cell r="J469" t="str">
            <v>04-031-10-11</v>
          </cell>
          <cell r="K469" t="str">
            <v>A</v>
          </cell>
          <cell r="L469" t="str">
            <v>N</v>
          </cell>
        </row>
        <row r="470">
          <cell r="J470" t="str">
            <v>04-031-11-12</v>
          </cell>
          <cell r="K470" t="str">
            <v>A</v>
          </cell>
          <cell r="L470" t="str">
            <v>N</v>
          </cell>
        </row>
        <row r="471">
          <cell r="J471" t="str">
            <v>04-031-12-13</v>
          </cell>
          <cell r="K471" t="str">
            <v>A</v>
          </cell>
          <cell r="L471" t="str">
            <v>N</v>
          </cell>
        </row>
        <row r="472">
          <cell r="J472" t="str">
            <v>04-031-13-14</v>
          </cell>
          <cell r="K472" t="str">
            <v>A</v>
          </cell>
          <cell r="L472" t="str">
            <v>N</v>
          </cell>
        </row>
        <row r="473">
          <cell r="J473" t="str">
            <v>04-031-14-15</v>
          </cell>
          <cell r="K473" t="str">
            <v>A</v>
          </cell>
          <cell r="L473" t="str">
            <v>N</v>
          </cell>
        </row>
        <row r="474">
          <cell r="J474" t="str">
            <v>04-031-15-16</v>
          </cell>
          <cell r="K474" t="str">
            <v>A</v>
          </cell>
          <cell r="L474" t="str">
            <v>N</v>
          </cell>
        </row>
        <row r="475">
          <cell r="J475" t="str">
            <v>04-031-16-17</v>
          </cell>
          <cell r="K475" t="str">
            <v>A</v>
          </cell>
          <cell r="L475" t="str">
            <v>N</v>
          </cell>
        </row>
        <row r="476">
          <cell r="J476" t="str">
            <v>04-031-17-18</v>
          </cell>
          <cell r="K476" t="str">
            <v>A</v>
          </cell>
          <cell r="L476" t="str">
            <v>N</v>
          </cell>
        </row>
        <row r="477">
          <cell r="J477" t="str">
            <v>04-031-18-19</v>
          </cell>
          <cell r="K477" t="str">
            <v>A</v>
          </cell>
          <cell r="L477" t="str">
            <v>N</v>
          </cell>
        </row>
        <row r="478">
          <cell r="J478" t="str">
            <v>04-031-19-20</v>
          </cell>
          <cell r="K478" t="str">
            <v>A</v>
          </cell>
          <cell r="L478" t="str">
            <v>N</v>
          </cell>
        </row>
        <row r="479">
          <cell r="J479" t="str">
            <v>04-031-20-21</v>
          </cell>
          <cell r="K479" t="str">
            <v>A</v>
          </cell>
          <cell r="L479" t="str">
            <v>N</v>
          </cell>
        </row>
        <row r="480">
          <cell r="J480" t="str">
            <v>04-031-21-22</v>
          </cell>
          <cell r="K480" t="str">
            <v>A</v>
          </cell>
          <cell r="L480" t="str">
            <v>N</v>
          </cell>
        </row>
        <row r="481">
          <cell r="J481" t="str">
            <v>04-031-22-23</v>
          </cell>
          <cell r="K481" t="str">
            <v>A</v>
          </cell>
          <cell r="L481" t="str">
            <v>N</v>
          </cell>
        </row>
        <row r="482">
          <cell r="J482" t="str">
            <v>04-031-23-24</v>
          </cell>
          <cell r="K482" t="str">
            <v>A</v>
          </cell>
          <cell r="L482" t="str">
            <v>N</v>
          </cell>
        </row>
        <row r="483">
          <cell r="J483" t="str">
            <v>04-031-24-25</v>
          </cell>
          <cell r="K483" t="str">
            <v>A</v>
          </cell>
          <cell r="L483" t="str">
            <v>N</v>
          </cell>
        </row>
        <row r="484">
          <cell r="J484" t="str">
            <v>04-031-25-26</v>
          </cell>
          <cell r="K484" t="str">
            <v>A</v>
          </cell>
          <cell r="L484" t="str">
            <v>N</v>
          </cell>
        </row>
        <row r="485">
          <cell r="J485" t="str">
            <v>04-031-26-27</v>
          </cell>
          <cell r="K485" t="str">
            <v>A</v>
          </cell>
          <cell r="L485" t="str">
            <v>N</v>
          </cell>
        </row>
        <row r="486">
          <cell r="J486" t="str">
            <v>04-031-27-28</v>
          </cell>
          <cell r="K486" t="str">
            <v>A</v>
          </cell>
          <cell r="L486" t="str">
            <v>N</v>
          </cell>
        </row>
        <row r="487">
          <cell r="J487" t="str">
            <v>04-031-28-29</v>
          </cell>
          <cell r="K487" t="str">
            <v>A</v>
          </cell>
          <cell r="L487" t="str">
            <v>N</v>
          </cell>
        </row>
        <row r="488">
          <cell r="J488" t="str">
            <v>04-031-29-30</v>
          </cell>
          <cell r="K488" t="str">
            <v>A</v>
          </cell>
          <cell r="L488" t="str">
            <v>N</v>
          </cell>
        </row>
        <row r="489">
          <cell r="J489" t="str">
            <v>04-031-30-31</v>
          </cell>
          <cell r="K489" t="str">
            <v>A</v>
          </cell>
          <cell r="L489" t="str">
            <v>N</v>
          </cell>
        </row>
        <row r="490">
          <cell r="J490" t="str">
            <v>04-031-31-32</v>
          </cell>
          <cell r="K490" t="str">
            <v>A</v>
          </cell>
          <cell r="L490" t="str">
            <v>N</v>
          </cell>
        </row>
        <row r="491">
          <cell r="J491" t="str">
            <v>04-031-32-33</v>
          </cell>
          <cell r="K491" t="str">
            <v>A</v>
          </cell>
          <cell r="L491" t="str">
            <v>N</v>
          </cell>
        </row>
        <row r="492">
          <cell r="J492" t="str">
            <v>04-031-33-34</v>
          </cell>
          <cell r="K492" t="str">
            <v>A</v>
          </cell>
          <cell r="L492" t="str">
            <v>N</v>
          </cell>
        </row>
        <row r="493">
          <cell r="J493" t="str">
            <v>04-031-34-35</v>
          </cell>
          <cell r="K493" t="str">
            <v>A</v>
          </cell>
          <cell r="L493" t="str">
            <v>N</v>
          </cell>
        </row>
        <row r="494">
          <cell r="J494" t="str">
            <v>04-031-35-36</v>
          </cell>
          <cell r="K494" t="str">
            <v>A</v>
          </cell>
          <cell r="L494" t="str">
            <v>N</v>
          </cell>
        </row>
        <row r="495">
          <cell r="J495" t="str">
            <v>04-031-36-37</v>
          </cell>
          <cell r="K495" t="str">
            <v>A</v>
          </cell>
          <cell r="L495" t="str">
            <v>N</v>
          </cell>
        </row>
        <row r="496">
          <cell r="J496" t="str">
            <v>04-031-37-38</v>
          </cell>
          <cell r="K496" t="str">
            <v>A</v>
          </cell>
          <cell r="L496" t="str">
            <v>N</v>
          </cell>
        </row>
        <row r="497">
          <cell r="J497" t="str">
            <v>04-031-38-39</v>
          </cell>
          <cell r="K497" t="str">
            <v>A</v>
          </cell>
          <cell r="L497" t="str">
            <v>N</v>
          </cell>
        </row>
        <row r="498">
          <cell r="J498" t="str">
            <v>04-031-39-40</v>
          </cell>
          <cell r="K498" t="str">
            <v>A</v>
          </cell>
          <cell r="L498" t="str">
            <v>N</v>
          </cell>
        </row>
        <row r="499">
          <cell r="J499" t="str">
            <v>04-031-40-41</v>
          </cell>
          <cell r="K499" t="str">
            <v>A</v>
          </cell>
          <cell r="L499" t="str">
            <v>N</v>
          </cell>
        </row>
        <row r="500">
          <cell r="J500" t="str">
            <v>04-031-41-42</v>
          </cell>
          <cell r="K500" t="str">
            <v>A</v>
          </cell>
          <cell r="L500" t="str">
            <v>N</v>
          </cell>
        </row>
        <row r="501">
          <cell r="J501" t="str">
            <v>04-031-42-43</v>
          </cell>
          <cell r="K501" t="str">
            <v>A</v>
          </cell>
          <cell r="L501" t="str">
            <v>N</v>
          </cell>
        </row>
        <row r="502">
          <cell r="J502" t="str">
            <v>04-031-43-44</v>
          </cell>
          <cell r="K502" t="str">
            <v>A</v>
          </cell>
          <cell r="L502" t="str">
            <v>N</v>
          </cell>
        </row>
        <row r="503">
          <cell r="J503" t="str">
            <v>04-031-44-45</v>
          </cell>
          <cell r="K503" t="str">
            <v>A</v>
          </cell>
          <cell r="L503" t="str">
            <v>N</v>
          </cell>
        </row>
        <row r="504">
          <cell r="J504" t="str">
            <v>04-031-45-46</v>
          </cell>
          <cell r="K504" t="str">
            <v>A</v>
          </cell>
          <cell r="L504" t="str">
            <v>N</v>
          </cell>
        </row>
        <row r="505">
          <cell r="J505" t="str">
            <v>04-031-46-47</v>
          </cell>
          <cell r="K505" t="str">
            <v>A</v>
          </cell>
          <cell r="L505" t="str">
            <v>N</v>
          </cell>
        </row>
        <row r="506">
          <cell r="J506" t="str">
            <v>04-031-47-48</v>
          </cell>
          <cell r="K506" t="str">
            <v>A</v>
          </cell>
          <cell r="L506" t="str">
            <v>N</v>
          </cell>
        </row>
        <row r="507">
          <cell r="J507" t="str">
            <v>04-031-48-49</v>
          </cell>
          <cell r="K507" t="str">
            <v>A</v>
          </cell>
          <cell r="L507" t="str">
            <v>N</v>
          </cell>
        </row>
        <row r="508">
          <cell r="J508" t="str">
            <v>04-031-49-50</v>
          </cell>
          <cell r="K508" t="str">
            <v>A</v>
          </cell>
          <cell r="L508" t="str">
            <v>N</v>
          </cell>
        </row>
        <row r="509">
          <cell r="J509" t="str">
            <v>04-031-50-51</v>
          </cell>
          <cell r="K509" t="str">
            <v>A</v>
          </cell>
          <cell r="L509" t="str">
            <v>N</v>
          </cell>
        </row>
        <row r="510">
          <cell r="J510" t="str">
            <v>04-031-51-52</v>
          </cell>
          <cell r="K510" t="str">
            <v>A</v>
          </cell>
          <cell r="L510" t="str">
            <v>N</v>
          </cell>
        </row>
        <row r="511">
          <cell r="J511" t="str">
            <v>04-031-52-55</v>
          </cell>
          <cell r="K511" t="str">
            <v>A</v>
          </cell>
          <cell r="L511" t="str">
            <v>N</v>
          </cell>
        </row>
        <row r="512">
          <cell r="J512" t="str">
            <v>04-032-01-02</v>
          </cell>
          <cell r="K512" t="str">
            <v>A</v>
          </cell>
          <cell r="L512" t="str">
            <v>N</v>
          </cell>
        </row>
        <row r="513">
          <cell r="J513" t="str">
            <v>04-032-02-03</v>
          </cell>
          <cell r="K513" t="str">
            <v>A</v>
          </cell>
          <cell r="L513" t="str">
            <v>N</v>
          </cell>
        </row>
        <row r="514">
          <cell r="J514" t="str">
            <v>04-032-03-02</v>
          </cell>
          <cell r="K514" t="str">
            <v>A</v>
          </cell>
          <cell r="L514" t="str">
            <v>N</v>
          </cell>
        </row>
        <row r="515">
          <cell r="J515" t="str">
            <v>04-033-01-02</v>
          </cell>
          <cell r="K515" t="str">
            <v>A</v>
          </cell>
          <cell r="L515" t="str">
            <v>N</v>
          </cell>
        </row>
        <row r="516">
          <cell r="J516" t="str">
            <v>04-033-02-03</v>
          </cell>
          <cell r="K516" t="str">
            <v>A</v>
          </cell>
          <cell r="L516" t="str">
            <v>N</v>
          </cell>
        </row>
        <row r="517">
          <cell r="J517" t="str">
            <v>04-033-03-03</v>
          </cell>
          <cell r="K517" t="str">
            <v>A</v>
          </cell>
          <cell r="L517" t="str">
            <v>N</v>
          </cell>
        </row>
        <row r="518">
          <cell r="J518" t="str">
            <v>04-034-01-02</v>
          </cell>
          <cell r="K518" t="str">
            <v>A</v>
          </cell>
          <cell r="L518" t="str">
            <v>N</v>
          </cell>
        </row>
        <row r="519">
          <cell r="J519" t="str">
            <v>04-034-02-03</v>
          </cell>
          <cell r="K519" t="str">
            <v>A</v>
          </cell>
          <cell r="L519" t="str">
            <v>N</v>
          </cell>
        </row>
        <row r="520">
          <cell r="J520" t="str">
            <v>04-034-03-04</v>
          </cell>
          <cell r="K520" t="str">
            <v>A</v>
          </cell>
          <cell r="L520" t="str">
            <v>N</v>
          </cell>
        </row>
        <row r="521">
          <cell r="J521" t="str">
            <v>04-035-01-02</v>
          </cell>
          <cell r="K521" t="str">
            <v>A</v>
          </cell>
          <cell r="L521" t="str">
            <v>N</v>
          </cell>
        </row>
        <row r="522">
          <cell r="J522" t="str">
            <v>04-035-02-06</v>
          </cell>
          <cell r="K522" t="str">
            <v>A</v>
          </cell>
          <cell r="L522" t="str">
            <v>N</v>
          </cell>
        </row>
        <row r="523">
          <cell r="J523" t="str">
            <v>04-036-01-02</v>
          </cell>
          <cell r="K523" t="str">
            <v>A</v>
          </cell>
          <cell r="L523" t="str">
            <v>N</v>
          </cell>
        </row>
        <row r="524">
          <cell r="J524" t="str">
            <v>04-036-02-07</v>
          </cell>
          <cell r="K524" t="str">
            <v>A</v>
          </cell>
          <cell r="L524" t="str">
            <v>N</v>
          </cell>
        </row>
        <row r="525">
          <cell r="J525" t="str">
            <v>04-037-01-02</v>
          </cell>
          <cell r="K525" t="str">
            <v>A</v>
          </cell>
          <cell r="L525" t="str">
            <v>N</v>
          </cell>
        </row>
        <row r="526">
          <cell r="J526" t="str">
            <v>04-037-02-08</v>
          </cell>
          <cell r="K526" t="str">
            <v>A</v>
          </cell>
          <cell r="L526" t="str">
            <v>N</v>
          </cell>
        </row>
        <row r="527">
          <cell r="J527" t="str">
            <v>04-038-01-02</v>
          </cell>
          <cell r="K527" t="str">
            <v>A</v>
          </cell>
          <cell r="L527" t="str">
            <v>N</v>
          </cell>
        </row>
        <row r="528">
          <cell r="J528" t="str">
            <v>04-038-02-09</v>
          </cell>
          <cell r="K528" t="str">
            <v>A</v>
          </cell>
          <cell r="L528" t="str">
            <v>N</v>
          </cell>
        </row>
        <row r="529">
          <cell r="J529" t="str">
            <v>04-039-01-10</v>
          </cell>
          <cell r="K529" t="str">
            <v>A</v>
          </cell>
          <cell r="L529" t="str">
            <v>S</v>
          </cell>
        </row>
        <row r="530">
          <cell r="J530" t="str">
            <v>04-040-01-02</v>
          </cell>
          <cell r="K530" t="str">
            <v>A</v>
          </cell>
          <cell r="L530" t="str">
            <v>N</v>
          </cell>
        </row>
        <row r="531">
          <cell r="J531" t="str">
            <v>04-040-02-03</v>
          </cell>
          <cell r="K531" t="str">
            <v>A</v>
          </cell>
          <cell r="L531" t="str">
            <v>N</v>
          </cell>
        </row>
        <row r="532">
          <cell r="J532" t="str">
            <v>04-040-03-04</v>
          </cell>
          <cell r="K532" t="str">
            <v>A</v>
          </cell>
          <cell r="L532" t="str">
            <v>N</v>
          </cell>
        </row>
        <row r="533">
          <cell r="J533" t="str">
            <v>04-040-04-10</v>
          </cell>
          <cell r="K533" t="str">
            <v>A</v>
          </cell>
          <cell r="L533" t="str">
            <v>N</v>
          </cell>
        </row>
        <row r="534">
          <cell r="J534" t="str">
            <v>04-041-01-02</v>
          </cell>
          <cell r="K534" t="str">
            <v>A</v>
          </cell>
          <cell r="L534" t="str">
            <v>N</v>
          </cell>
        </row>
        <row r="535">
          <cell r="J535" t="str">
            <v>04-041-02-03</v>
          </cell>
          <cell r="K535" t="str">
            <v>A</v>
          </cell>
          <cell r="L535" t="str">
            <v>N</v>
          </cell>
        </row>
        <row r="536">
          <cell r="J536" t="str">
            <v>04-041-03-11</v>
          </cell>
          <cell r="K536" t="str">
            <v>A</v>
          </cell>
          <cell r="L536" t="str">
            <v>N</v>
          </cell>
        </row>
        <row r="537">
          <cell r="J537" t="str">
            <v>04-042-01-02</v>
          </cell>
          <cell r="K537" t="str">
            <v>A</v>
          </cell>
          <cell r="L537" t="str">
            <v>N</v>
          </cell>
        </row>
        <row r="538">
          <cell r="J538" t="str">
            <v>04-042-02-03</v>
          </cell>
          <cell r="K538" t="str">
            <v>A</v>
          </cell>
          <cell r="L538" t="str">
            <v>N</v>
          </cell>
        </row>
        <row r="539">
          <cell r="J539" t="str">
            <v>04-042-03-12</v>
          </cell>
          <cell r="K539" t="str">
            <v>A</v>
          </cell>
          <cell r="L539" t="str">
            <v>N</v>
          </cell>
        </row>
        <row r="540">
          <cell r="J540" t="str">
            <v>04-043-01-02</v>
          </cell>
          <cell r="K540" t="str">
            <v>A</v>
          </cell>
          <cell r="L540" t="str">
            <v>N</v>
          </cell>
        </row>
        <row r="541">
          <cell r="J541" t="str">
            <v>04-043-02-03</v>
          </cell>
          <cell r="K541" t="str">
            <v>A</v>
          </cell>
          <cell r="L541" t="str">
            <v>N</v>
          </cell>
        </row>
        <row r="542">
          <cell r="J542" t="str">
            <v>04-043-03-13</v>
          </cell>
          <cell r="K542" t="str">
            <v>A</v>
          </cell>
          <cell r="L542" t="str">
            <v>N</v>
          </cell>
        </row>
        <row r="543">
          <cell r="J543" t="str">
            <v>04-044-01-02</v>
          </cell>
          <cell r="K543" t="str">
            <v>G</v>
          </cell>
          <cell r="L543" t="str">
            <v>N</v>
          </cell>
        </row>
        <row r="544">
          <cell r="J544" t="str">
            <v>04-044-02-14</v>
          </cell>
          <cell r="K544" t="str">
            <v>G</v>
          </cell>
          <cell r="L544" t="str">
            <v>N</v>
          </cell>
        </row>
        <row r="545">
          <cell r="J545" t="str">
            <v>04-045-01-02</v>
          </cell>
          <cell r="K545" t="str">
            <v>A</v>
          </cell>
          <cell r="L545" t="str">
            <v>N</v>
          </cell>
        </row>
        <row r="546">
          <cell r="J546" t="str">
            <v>04-045-02-03</v>
          </cell>
          <cell r="K546" t="str">
            <v>A</v>
          </cell>
          <cell r="L546" t="str">
            <v>N</v>
          </cell>
        </row>
        <row r="547">
          <cell r="J547" t="str">
            <v>04-045-03-15</v>
          </cell>
          <cell r="K547" t="str">
            <v>A</v>
          </cell>
          <cell r="L547" t="str">
            <v>N</v>
          </cell>
        </row>
        <row r="548">
          <cell r="J548" t="str">
            <v>04-046-01-02</v>
          </cell>
          <cell r="K548" t="str">
            <v>A</v>
          </cell>
          <cell r="L548" t="str">
            <v>N</v>
          </cell>
        </row>
        <row r="549">
          <cell r="J549" t="str">
            <v>04-046-02-03</v>
          </cell>
          <cell r="K549" t="str">
            <v>A</v>
          </cell>
          <cell r="L549" t="str">
            <v>N</v>
          </cell>
        </row>
        <row r="550">
          <cell r="J550" t="str">
            <v>04-046-03-16</v>
          </cell>
          <cell r="K550" t="str">
            <v>A</v>
          </cell>
          <cell r="L550" t="str">
            <v>N</v>
          </cell>
        </row>
        <row r="551">
          <cell r="J551" t="str">
            <v>04-047-01-02</v>
          </cell>
          <cell r="K551" t="str">
            <v>A</v>
          </cell>
          <cell r="L551" t="str">
            <v>N</v>
          </cell>
        </row>
        <row r="552">
          <cell r="J552" t="str">
            <v>04-047-02-03</v>
          </cell>
          <cell r="K552" t="str">
            <v>A</v>
          </cell>
          <cell r="L552" t="str">
            <v>N</v>
          </cell>
        </row>
        <row r="553">
          <cell r="J553" t="str">
            <v>04-047-03-17</v>
          </cell>
          <cell r="K553" t="str">
            <v>A</v>
          </cell>
          <cell r="L553" t="str">
            <v>N</v>
          </cell>
        </row>
        <row r="554">
          <cell r="J554" t="str">
            <v>04-048-01-02</v>
          </cell>
          <cell r="K554" t="str">
            <v>A</v>
          </cell>
          <cell r="L554" t="str">
            <v>N</v>
          </cell>
        </row>
        <row r="555">
          <cell r="J555" t="str">
            <v>04-048-02-19</v>
          </cell>
          <cell r="K555" t="str">
            <v>A</v>
          </cell>
          <cell r="L555" t="str">
            <v>N</v>
          </cell>
        </row>
        <row r="556">
          <cell r="J556" t="str">
            <v>04-049-01-02</v>
          </cell>
          <cell r="K556" t="str">
            <v>A</v>
          </cell>
          <cell r="L556" t="str">
            <v>N</v>
          </cell>
        </row>
        <row r="557">
          <cell r="J557" t="str">
            <v>04-049-02-20</v>
          </cell>
          <cell r="K557" t="str">
            <v>A</v>
          </cell>
          <cell r="L557" t="str">
            <v>N</v>
          </cell>
        </row>
        <row r="558">
          <cell r="J558" t="str">
            <v>04-050-01-02</v>
          </cell>
          <cell r="K558" t="str">
            <v>A</v>
          </cell>
          <cell r="L558" t="str">
            <v>N</v>
          </cell>
        </row>
        <row r="559">
          <cell r="J559" t="str">
            <v>04-050-02-21</v>
          </cell>
          <cell r="K559" t="str">
            <v>A</v>
          </cell>
          <cell r="L559" t="str">
            <v>N</v>
          </cell>
        </row>
        <row r="560">
          <cell r="J560" t="str">
            <v>04-051-01-02</v>
          </cell>
          <cell r="K560" t="str">
            <v>A</v>
          </cell>
          <cell r="L560" t="str">
            <v>N</v>
          </cell>
        </row>
        <row r="561">
          <cell r="J561" t="str">
            <v>04-051-02-22</v>
          </cell>
          <cell r="K561" t="str">
            <v>A</v>
          </cell>
          <cell r="L561" t="str">
            <v>N</v>
          </cell>
        </row>
        <row r="562">
          <cell r="J562" t="str">
            <v>04-052-01-02</v>
          </cell>
          <cell r="K562" t="str">
            <v>A</v>
          </cell>
          <cell r="L562" t="str">
            <v>N</v>
          </cell>
        </row>
        <row r="563">
          <cell r="J563" t="str">
            <v>04-052-02-03</v>
          </cell>
          <cell r="K563" t="str">
            <v>A</v>
          </cell>
          <cell r="L563" t="str">
            <v>N</v>
          </cell>
        </row>
        <row r="564">
          <cell r="J564" t="str">
            <v>04-052-03-04</v>
          </cell>
          <cell r="K564" t="str">
            <v>A</v>
          </cell>
          <cell r="L564" t="str">
            <v>N</v>
          </cell>
        </row>
        <row r="565">
          <cell r="J565" t="str">
            <v>04-052-04-23</v>
          </cell>
          <cell r="K565" t="str">
            <v>A</v>
          </cell>
          <cell r="L565" t="str">
            <v>N</v>
          </cell>
        </row>
        <row r="566">
          <cell r="J566" t="str">
            <v>04-053-01-02</v>
          </cell>
          <cell r="K566" t="str">
            <v>A</v>
          </cell>
          <cell r="L566" t="str">
            <v>N</v>
          </cell>
        </row>
        <row r="567">
          <cell r="J567" t="str">
            <v>04-053-02-03</v>
          </cell>
          <cell r="K567" t="str">
            <v>A</v>
          </cell>
          <cell r="L567" t="str">
            <v>N</v>
          </cell>
        </row>
        <row r="568">
          <cell r="J568" t="str">
            <v>04-053-03-24</v>
          </cell>
          <cell r="K568" t="str">
            <v>A</v>
          </cell>
          <cell r="L568" t="str">
            <v>N</v>
          </cell>
        </row>
        <row r="569">
          <cell r="J569" t="str">
            <v>04-054-01-02</v>
          </cell>
          <cell r="K569" t="str">
            <v>A</v>
          </cell>
          <cell r="L569" t="str">
            <v>N</v>
          </cell>
        </row>
        <row r="570">
          <cell r="J570" t="str">
            <v>04-054-02-03</v>
          </cell>
          <cell r="K570" t="str">
            <v>A</v>
          </cell>
          <cell r="L570" t="str">
            <v>N</v>
          </cell>
        </row>
        <row r="571">
          <cell r="J571" t="str">
            <v>04-054-03-25</v>
          </cell>
          <cell r="K571" t="str">
            <v>A</v>
          </cell>
          <cell r="L571" t="str">
            <v>N</v>
          </cell>
        </row>
        <row r="572">
          <cell r="J572" t="str">
            <v>04-055-01-02</v>
          </cell>
          <cell r="K572" t="str">
            <v>A</v>
          </cell>
          <cell r="L572" t="str">
            <v>N</v>
          </cell>
        </row>
        <row r="573">
          <cell r="J573" t="str">
            <v>04-055-02-03</v>
          </cell>
          <cell r="K573" t="str">
            <v>A</v>
          </cell>
          <cell r="L573" t="str">
            <v>N</v>
          </cell>
        </row>
        <row r="574">
          <cell r="J574" t="str">
            <v>04-055-03-26</v>
          </cell>
          <cell r="K574" t="str">
            <v>A</v>
          </cell>
          <cell r="L574" t="str">
            <v>N</v>
          </cell>
        </row>
        <row r="575">
          <cell r="J575" t="str">
            <v>04-056-01-02</v>
          </cell>
          <cell r="K575" t="str">
            <v>G</v>
          </cell>
          <cell r="L575" t="str">
            <v>N</v>
          </cell>
        </row>
        <row r="576">
          <cell r="J576" t="str">
            <v>04-056-02-03</v>
          </cell>
          <cell r="K576" t="str">
            <v>G</v>
          </cell>
          <cell r="L576" t="str">
            <v>N</v>
          </cell>
        </row>
        <row r="577">
          <cell r="J577" t="str">
            <v>04-056-03-27</v>
          </cell>
          <cell r="K577" t="str">
            <v>G</v>
          </cell>
          <cell r="L577" t="str">
            <v>N</v>
          </cell>
        </row>
        <row r="578">
          <cell r="J578" t="str">
            <v>04-057-01-02</v>
          </cell>
          <cell r="K578" t="str">
            <v>A</v>
          </cell>
          <cell r="L578" t="str">
            <v>N</v>
          </cell>
        </row>
        <row r="579">
          <cell r="J579" t="str">
            <v>04-057-02-03</v>
          </cell>
          <cell r="K579" t="str">
            <v>A</v>
          </cell>
          <cell r="L579" t="str">
            <v>N</v>
          </cell>
        </row>
        <row r="580">
          <cell r="J580" t="str">
            <v>04-057-03-28</v>
          </cell>
          <cell r="K580" t="str">
            <v>A</v>
          </cell>
          <cell r="L580" t="str">
            <v>N</v>
          </cell>
        </row>
        <row r="581">
          <cell r="J581" t="str">
            <v>04-058-01-02</v>
          </cell>
          <cell r="K581" t="str">
            <v>A</v>
          </cell>
          <cell r="L581" t="str">
            <v>N</v>
          </cell>
        </row>
        <row r="582">
          <cell r="J582" t="str">
            <v>04-058-02-03</v>
          </cell>
          <cell r="K582" t="str">
            <v>A</v>
          </cell>
          <cell r="L582" t="str">
            <v>N</v>
          </cell>
        </row>
        <row r="583">
          <cell r="J583" t="str">
            <v>04-058-03-29</v>
          </cell>
          <cell r="K583" t="str">
            <v>A</v>
          </cell>
          <cell r="L583" t="str">
            <v>N</v>
          </cell>
        </row>
        <row r="584">
          <cell r="J584" t="str">
            <v>04-059-01-02</v>
          </cell>
          <cell r="K584" t="str">
            <v>A</v>
          </cell>
          <cell r="L584" t="str">
            <v>N</v>
          </cell>
        </row>
        <row r="585">
          <cell r="J585" t="str">
            <v>04-059-02-03</v>
          </cell>
          <cell r="K585" t="str">
            <v>A</v>
          </cell>
          <cell r="L585" t="str">
            <v>N</v>
          </cell>
        </row>
        <row r="586">
          <cell r="J586" t="str">
            <v>04-059-03-30</v>
          </cell>
          <cell r="K586" t="str">
            <v>A</v>
          </cell>
          <cell r="L586" t="str">
            <v>N</v>
          </cell>
        </row>
        <row r="587">
          <cell r="J587" t="str">
            <v>04-060-01-02</v>
          </cell>
          <cell r="K587" t="str">
            <v>A</v>
          </cell>
          <cell r="L587" t="str">
            <v>N</v>
          </cell>
        </row>
        <row r="588">
          <cell r="J588" t="str">
            <v>04-060-02-32</v>
          </cell>
          <cell r="K588" t="str">
            <v>A</v>
          </cell>
          <cell r="L588" t="str">
            <v>N</v>
          </cell>
        </row>
        <row r="589">
          <cell r="J589" t="str">
            <v>04-061-01-02</v>
          </cell>
          <cell r="K589" t="str">
            <v>A</v>
          </cell>
          <cell r="L589" t="str">
            <v>N</v>
          </cell>
        </row>
        <row r="590">
          <cell r="J590" t="str">
            <v>04-061-02-33</v>
          </cell>
          <cell r="K590" t="str">
            <v>A</v>
          </cell>
          <cell r="L590" t="str">
            <v>N</v>
          </cell>
        </row>
        <row r="591">
          <cell r="J591" t="str">
            <v>04-062-01-02</v>
          </cell>
          <cell r="K591" t="str">
            <v>A</v>
          </cell>
          <cell r="L591" t="str">
            <v>N</v>
          </cell>
        </row>
        <row r="592">
          <cell r="J592" t="str">
            <v>04-062-02-34</v>
          </cell>
          <cell r="K592" t="str">
            <v>A</v>
          </cell>
          <cell r="L592" t="str">
            <v>N</v>
          </cell>
        </row>
        <row r="593">
          <cell r="J593" t="str">
            <v>04-063-01-02</v>
          </cell>
          <cell r="K593" t="str">
            <v>A</v>
          </cell>
          <cell r="L593" t="str">
            <v>N</v>
          </cell>
        </row>
        <row r="594">
          <cell r="J594" t="str">
            <v>04-063-02-35</v>
          </cell>
          <cell r="K594" t="str">
            <v>A</v>
          </cell>
          <cell r="L594" t="str">
            <v>N</v>
          </cell>
        </row>
        <row r="595">
          <cell r="J595" t="str">
            <v>04-064-01-02</v>
          </cell>
          <cell r="K595" t="str">
            <v>A</v>
          </cell>
          <cell r="L595" t="str">
            <v>N</v>
          </cell>
        </row>
        <row r="596">
          <cell r="J596" t="str">
            <v>04-064-02-03</v>
          </cell>
          <cell r="K596" t="str">
            <v>A</v>
          </cell>
          <cell r="L596" t="str">
            <v>S</v>
          </cell>
        </row>
        <row r="597">
          <cell r="J597" t="str">
            <v>04-064-03-04</v>
          </cell>
          <cell r="K597" t="str">
            <v>A</v>
          </cell>
          <cell r="L597" t="str">
            <v>S</v>
          </cell>
        </row>
        <row r="598">
          <cell r="J598" t="str">
            <v>04-064-04-36</v>
          </cell>
          <cell r="K598" t="str">
            <v>A</v>
          </cell>
          <cell r="L598" t="str">
            <v>S</v>
          </cell>
        </row>
        <row r="599">
          <cell r="J599" t="str">
            <v>04-065-01-02</v>
          </cell>
          <cell r="K599" t="str">
            <v>A</v>
          </cell>
          <cell r="L599" t="str">
            <v>N</v>
          </cell>
        </row>
        <row r="600">
          <cell r="J600" t="str">
            <v>04-065-02-03</v>
          </cell>
          <cell r="K600" t="str">
            <v>A</v>
          </cell>
          <cell r="L600" t="str">
            <v>N</v>
          </cell>
        </row>
        <row r="601">
          <cell r="J601" t="str">
            <v>04-065-03-37</v>
          </cell>
          <cell r="K601" t="str">
            <v>A</v>
          </cell>
          <cell r="L601" t="str">
            <v>N</v>
          </cell>
        </row>
        <row r="602">
          <cell r="J602" t="str">
            <v>04-066-01-02</v>
          </cell>
          <cell r="K602" t="str">
            <v>A</v>
          </cell>
          <cell r="L602" t="str">
            <v>N</v>
          </cell>
        </row>
        <row r="603">
          <cell r="J603" t="str">
            <v>04-066-02-03</v>
          </cell>
          <cell r="K603" t="str">
            <v>A</v>
          </cell>
          <cell r="L603" t="str">
            <v>N</v>
          </cell>
        </row>
        <row r="604">
          <cell r="J604" t="str">
            <v>04-066-03-38</v>
          </cell>
          <cell r="K604" t="str">
            <v>A</v>
          </cell>
          <cell r="L604" t="str">
            <v>N</v>
          </cell>
        </row>
        <row r="605">
          <cell r="J605" t="str">
            <v>04-067-01-02</v>
          </cell>
          <cell r="K605" t="str">
            <v>A</v>
          </cell>
          <cell r="L605" t="str">
            <v>N</v>
          </cell>
        </row>
        <row r="606">
          <cell r="J606" t="str">
            <v>04-067-02-03</v>
          </cell>
          <cell r="K606" t="str">
            <v>A</v>
          </cell>
          <cell r="L606" t="str">
            <v>N</v>
          </cell>
        </row>
        <row r="607">
          <cell r="J607" t="str">
            <v>04-067-03-39</v>
          </cell>
          <cell r="K607" t="str">
            <v>A</v>
          </cell>
          <cell r="L607" t="str">
            <v>N</v>
          </cell>
        </row>
        <row r="608">
          <cell r="J608" t="str">
            <v>04-068-01-02</v>
          </cell>
          <cell r="K608" t="str">
            <v>G</v>
          </cell>
          <cell r="L608" t="str">
            <v>N</v>
          </cell>
        </row>
        <row r="609">
          <cell r="J609" t="str">
            <v>04-068-02-03</v>
          </cell>
          <cell r="K609" t="str">
            <v>G</v>
          </cell>
          <cell r="L609" t="str">
            <v>N</v>
          </cell>
        </row>
        <row r="610">
          <cell r="J610" t="str">
            <v>04-068-03-04</v>
          </cell>
          <cell r="K610" t="str">
            <v>G</v>
          </cell>
          <cell r="L610" t="str">
            <v>N</v>
          </cell>
        </row>
        <row r="611">
          <cell r="J611" t="str">
            <v>04-068-04-05</v>
          </cell>
          <cell r="K611" t="str">
            <v>G</v>
          </cell>
          <cell r="L611" t="str">
            <v>N</v>
          </cell>
        </row>
        <row r="612">
          <cell r="J612" t="str">
            <v>04-068-05-06</v>
          </cell>
          <cell r="K612" t="str">
            <v>G</v>
          </cell>
          <cell r="L612" t="str">
            <v>N</v>
          </cell>
        </row>
        <row r="613">
          <cell r="J613" t="str">
            <v>04-068-06-07</v>
          </cell>
          <cell r="K613" t="str">
            <v>G</v>
          </cell>
          <cell r="L613" t="str">
            <v>N</v>
          </cell>
        </row>
        <row r="614">
          <cell r="J614" t="str">
            <v>04-068-07-40</v>
          </cell>
          <cell r="K614" t="str">
            <v>G</v>
          </cell>
          <cell r="L614" t="str">
            <v>N</v>
          </cell>
        </row>
        <row r="615">
          <cell r="J615" t="str">
            <v>04-069-01-02</v>
          </cell>
          <cell r="K615" t="str">
            <v>A</v>
          </cell>
          <cell r="L615" t="str">
            <v>N</v>
          </cell>
        </row>
        <row r="616">
          <cell r="J616" t="str">
            <v>04-069-02-03</v>
          </cell>
          <cell r="K616" t="str">
            <v>A</v>
          </cell>
          <cell r="L616" t="str">
            <v>N</v>
          </cell>
        </row>
        <row r="617">
          <cell r="J617" t="str">
            <v>04-069-03-41</v>
          </cell>
          <cell r="K617" t="str">
            <v>A</v>
          </cell>
          <cell r="L617" t="str">
            <v>N</v>
          </cell>
        </row>
        <row r="618">
          <cell r="J618" t="str">
            <v>04-070-01-02</v>
          </cell>
          <cell r="K618" t="str">
            <v>A</v>
          </cell>
          <cell r="L618" t="str">
            <v>N</v>
          </cell>
        </row>
        <row r="619">
          <cell r="J619" t="str">
            <v>04-070-02-03</v>
          </cell>
          <cell r="K619" t="str">
            <v>A</v>
          </cell>
          <cell r="L619" t="str">
            <v>N</v>
          </cell>
        </row>
        <row r="620">
          <cell r="J620" t="str">
            <v>04-070-03-42</v>
          </cell>
          <cell r="K620" t="str">
            <v>A</v>
          </cell>
          <cell r="L620" t="str">
            <v>N</v>
          </cell>
        </row>
        <row r="621">
          <cell r="J621" t="str">
            <v>04-071-01-02</v>
          </cell>
          <cell r="K621" t="str">
            <v>A</v>
          </cell>
          <cell r="L621" t="str">
            <v>N</v>
          </cell>
        </row>
        <row r="622">
          <cell r="J622" t="str">
            <v>04-071-02-03</v>
          </cell>
          <cell r="K622" t="str">
            <v>A</v>
          </cell>
          <cell r="L622" t="str">
            <v>N</v>
          </cell>
        </row>
        <row r="623">
          <cell r="J623" t="str">
            <v>04-071-03-43</v>
          </cell>
          <cell r="K623" t="str">
            <v>A</v>
          </cell>
          <cell r="L623" t="str">
            <v>N</v>
          </cell>
        </row>
        <row r="624">
          <cell r="J624" t="str">
            <v>04-072-01-02</v>
          </cell>
          <cell r="K624" t="str">
            <v>A</v>
          </cell>
          <cell r="L624" t="str">
            <v>N</v>
          </cell>
        </row>
        <row r="625">
          <cell r="J625" t="str">
            <v>04-072-02-45</v>
          </cell>
          <cell r="K625" t="str">
            <v>A</v>
          </cell>
          <cell r="L625" t="str">
            <v>N</v>
          </cell>
        </row>
        <row r="626">
          <cell r="J626" t="str">
            <v>04-073-01-02</v>
          </cell>
          <cell r="K626" t="str">
            <v>A</v>
          </cell>
          <cell r="L626" t="str">
            <v>N</v>
          </cell>
        </row>
        <row r="627">
          <cell r="J627" t="str">
            <v>04-073-02-46</v>
          </cell>
          <cell r="K627" t="str">
            <v>A</v>
          </cell>
          <cell r="L627" t="str">
            <v>N</v>
          </cell>
        </row>
        <row r="628">
          <cell r="J628" t="str">
            <v>04-074-01-02</v>
          </cell>
          <cell r="K628" t="str">
            <v>A</v>
          </cell>
          <cell r="L628" t="str">
            <v>N</v>
          </cell>
        </row>
        <row r="629">
          <cell r="J629" t="str">
            <v>04-074-02-47</v>
          </cell>
          <cell r="K629" t="str">
            <v>A</v>
          </cell>
          <cell r="L629" t="str">
            <v>N</v>
          </cell>
        </row>
        <row r="630">
          <cell r="J630" t="str">
            <v>04-075-01-02</v>
          </cell>
          <cell r="K630" t="str">
            <v>A</v>
          </cell>
          <cell r="L630" t="str">
            <v>N</v>
          </cell>
        </row>
        <row r="631">
          <cell r="J631" t="str">
            <v>04-075-02-48</v>
          </cell>
          <cell r="K631" t="str">
            <v>A</v>
          </cell>
          <cell r="L631" t="str">
            <v>N</v>
          </cell>
        </row>
        <row r="632">
          <cell r="J632" t="str">
            <v>04-076-01-02</v>
          </cell>
          <cell r="K632" t="str">
            <v>A</v>
          </cell>
          <cell r="L632" t="str">
            <v>N</v>
          </cell>
        </row>
        <row r="633">
          <cell r="J633" t="str">
            <v>04-076-02-03</v>
          </cell>
          <cell r="K633" t="str">
            <v>A</v>
          </cell>
          <cell r="L633" t="str">
            <v>N</v>
          </cell>
        </row>
        <row r="634">
          <cell r="J634" t="str">
            <v>04-076-03-04</v>
          </cell>
          <cell r="K634" t="str">
            <v>A</v>
          </cell>
          <cell r="L634" t="str">
            <v>N</v>
          </cell>
        </row>
        <row r="635">
          <cell r="J635" t="str">
            <v>04-076-04-49</v>
          </cell>
          <cell r="K635" t="str">
            <v>A</v>
          </cell>
          <cell r="L635" t="str">
            <v>N</v>
          </cell>
        </row>
        <row r="636">
          <cell r="J636" t="str">
            <v>04-077-01-02</v>
          </cell>
          <cell r="K636" t="str">
            <v>A</v>
          </cell>
          <cell r="L636" t="str">
            <v>N</v>
          </cell>
        </row>
        <row r="637">
          <cell r="J637" t="str">
            <v>04-077-02-03</v>
          </cell>
          <cell r="K637" t="str">
            <v>A</v>
          </cell>
          <cell r="L637" t="str">
            <v>N</v>
          </cell>
        </row>
        <row r="638">
          <cell r="J638" t="str">
            <v>04-077-03-50</v>
          </cell>
          <cell r="K638" t="str">
            <v>A</v>
          </cell>
          <cell r="L638" t="str">
            <v>N</v>
          </cell>
        </row>
        <row r="639">
          <cell r="J639" t="str">
            <v>04-078-01-02</v>
          </cell>
          <cell r="K639" t="str">
            <v>A</v>
          </cell>
          <cell r="L639" t="str">
            <v>N</v>
          </cell>
        </row>
        <row r="640">
          <cell r="J640" t="str">
            <v>04-078-02-03</v>
          </cell>
          <cell r="K640" t="str">
            <v>A</v>
          </cell>
          <cell r="L640" t="str">
            <v>N</v>
          </cell>
        </row>
        <row r="641">
          <cell r="J641" t="str">
            <v>04-078-03-51</v>
          </cell>
          <cell r="K641" t="str">
            <v>A</v>
          </cell>
          <cell r="L641" t="str">
            <v>N</v>
          </cell>
        </row>
        <row r="642">
          <cell r="J642" t="str">
            <v>04-079-01-02</v>
          </cell>
          <cell r="K642" t="str">
            <v>A</v>
          </cell>
          <cell r="L642" t="str">
            <v>N</v>
          </cell>
        </row>
        <row r="643">
          <cell r="J643" t="str">
            <v>04-079-02-03</v>
          </cell>
          <cell r="K643" t="str">
            <v>A</v>
          </cell>
          <cell r="L643" t="str">
            <v>N</v>
          </cell>
        </row>
        <row r="644">
          <cell r="J644" t="str">
            <v>04-079-03-52</v>
          </cell>
          <cell r="K644" t="str">
            <v>A</v>
          </cell>
          <cell r="L644" t="str">
            <v>N</v>
          </cell>
        </row>
        <row r="645">
          <cell r="J645" t="str">
            <v>04-080-01-02</v>
          </cell>
          <cell r="K645" t="str">
            <v>A</v>
          </cell>
          <cell r="L645" t="str">
            <v>S</v>
          </cell>
        </row>
        <row r="646">
          <cell r="J646" t="str">
            <v>04-080-02-03</v>
          </cell>
          <cell r="K646" t="str">
            <v>A</v>
          </cell>
          <cell r="L646" t="str">
            <v>S</v>
          </cell>
        </row>
        <row r="647">
          <cell r="J647" t="str">
            <v>04-080-03-04</v>
          </cell>
          <cell r="K647" t="str">
            <v>A</v>
          </cell>
          <cell r="L647" t="str">
            <v>N</v>
          </cell>
        </row>
        <row r="648">
          <cell r="J648" t="str">
            <v>04-080-04-05</v>
          </cell>
          <cell r="K648" t="str">
            <v>A</v>
          </cell>
          <cell r="L648" t="str">
            <v>N</v>
          </cell>
        </row>
        <row r="649">
          <cell r="J649" t="str">
            <v>04-080-05-06</v>
          </cell>
          <cell r="K649" t="str">
            <v>A</v>
          </cell>
          <cell r="L649" t="str">
            <v>N</v>
          </cell>
        </row>
        <row r="650">
          <cell r="J650" t="str">
            <v>04-080-06-07</v>
          </cell>
          <cell r="K650" t="str">
            <v>A</v>
          </cell>
          <cell r="L650" t="str">
            <v>N</v>
          </cell>
        </row>
        <row r="651">
          <cell r="J651" t="str">
            <v>04-080-07-08</v>
          </cell>
          <cell r="K651" t="str">
            <v>A</v>
          </cell>
          <cell r="L651" t="str">
            <v>N</v>
          </cell>
        </row>
        <row r="652">
          <cell r="J652" t="str">
            <v>04-080-08-09</v>
          </cell>
          <cell r="K652" t="str">
            <v>A</v>
          </cell>
          <cell r="L652" t="str">
            <v>N</v>
          </cell>
        </row>
        <row r="653">
          <cell r="J653" t="str">
            <v>04-080-09-10</v>
          </cell>
          <cell r="K653" t="str">
            <v>A</v>
          </cell>
          <cell r="L653" t="str">
            <v>N</v>
          </cell>
        </row>
        <row r="654">
          <cell r="J654" t="str">
            <v>04-080-10-11</v>
          </cell>
          <cell r="K654" t="str">
            <v>A</v>
          </cell>
          <cell r="L654" t="str">
            <v>N</v>
          </cell>
        </row>
        <row r="655">
          <cell r="J655" t="str">
            <v>04-080-11-12</v>
          </cell>
          <cell r="K655" t="str">
            <v>A</v>
          </cell>
          <cell r="L655" t="str">
            <v>N</v>
          </cell>
        </row>
        <row r="656">
          <cell r="J656" t="str">
            <v>04-080-12-13</v>
          </cell>
          <cell r="K656" t="str">
            <v>A</v>
          </cell>
          <cell r="L656" t="str">
            <v>N</v>
          </cell>
        </row>
        <row r="657">
          <cell r="J657" t="str">
            <v>04-080-13-14</v>
          </cell>
          <cell r="K657" t="str">
            <v>A</v>
          </cell>
          <cell r="L657" t="str">
            <v>N</v>
          </cell>
        </row>
        <row r="658">
          <cell r="J658" t="str">
            <v>04-080-14-15</v>
          </cell>
          <cell r="K658" t="str">
            <v>A</v>
          </cell>
          <cell r="L658" t="str">
            <v>N</v>
          </cell>
        </row>
        <row r="659">
          <cell r="J659" t="str">
            <v>04-080-15-16</v>
          </cell>
          <cell r="K659" t="str">
            <v>A</v>
          </cell>
          <cell r="L659" t="str">
            <v>N</v>
          </cell>
        </row>
        <row r="660">
          <cell r="J660" t="str">
            <v>04-080-16-17</v>
          </cell>
          <cell r="K660" t="str">
            <v>A</v>
          </cell>
          <cell r="L660" t="str">
            <v>N</v>
          </cell>
        </row>
        <row r="661">
          <cell r="J661" t="str">
            <v>04-080-17-18</v>
          </cell>
          <cell r="K661" t="str">
            <v>A</v>
          </cell>
          <cell r="L661" t="str">
            <v>N</v>
          </cell>
        </row>
        <row r="662">
          <cell r="J662" t="str">
            <v>04-080-18-19</v>
          </cell>
          <cell r="K662" t="str">
            <v>A</v>
          </cell>
          <cell r="L662" t="str">
            <v>N</v>
          </cell>
        </row>
        <row r="663">
          <cell r="J663" t="str">
            <v>04-080-19-20</v>
          </cell>
          <cell r="K663" t="str">
            <v>A</v>
          </cell>
          <cell r="L663" t="str">
            <v>N</v>
          </cell>
        </row>
        <row r="664">
          <cell r="J664" t="str">
            <v>04-080-20-21</v>
          </cell>
          <cell r="K664" t="str">
            <v>A</v>
          </cell>
          <cell r="L664" t="str">
            <v>N</v>
          </cell>
        </row>
        <row r="665">
          <cell r="J665" t="str">
            <v>04-080-21-22</v>
          </cell>
          <cell r="K665" t="str">
            <v>A</v>
          </cell>
          <cell r="L665" t="str">
            <v>N</v>
          </cell>
        </row>
        <row r="666">
          <cell r="J666" t="str">
            <v>04-080-22-23</v>
          </cell>
          <cell r="K666" t="str">
            <v>A</v>
          </cell>
          <cell r="L666" t="str">
            <v>N</v>
          </cell>
        </row>
        <row r="667">
          <cell r="J667" t="str">
            <v>04-080-23-24</v>
          </cell>
          <cell r="K667" t="str">
            <v>A</v>
          </cell>
          <cell r="L667" t="str">
            <v>N</v>
          </cell>
        </row>
        <row r="668">
          <cell r="J668" t="str">
            <v>04-080-24-25</v>
          </cell>
          <cell r="K668" t="str">
            <v>A</v>
          </cell>
          <cell r="L668" t="str">
            <v>N</v>
          </cell>
        </row>
        <row r="669">
          <cell r="J669" t="str">
            <v>04-080-25-26</v>
          </cell>
          <cell r="K669" t="str">
            <v>A</v>
          </cell>
          <cell r="L669" t="str">
            <v>N</v>
          </cell>
        </row>
        <row r="670">
          <cell r="J670" t="str">
            <v>04-080-26-27</v>
          </cell>
          <cell r="K670" t="str">
            <v>A</v>
          </cell>
          <cell r="L670" t="str">
            <v>N</v>
          </cell>
        </row>
        <row r="671">
          <cell r="J671" t="str">
            <v>04-080-27-28</v>
          </cell>
          <cell r="K671" t="str">
            <v>A</v>
          </cell>
          <cell r="L671" t="str">
            <v>N</v>
          </cell>
        </row>
        <row r="672">
          <cell r="J672" t="str">
            <v>04-080-28-29</v>
          </cell>
          <cell r="K672" t="str">
            <v>A</v>
          </cell>
          <cell r="L672" t="str">
            <v>N</v>
          </cell>
        </row>
        <row r="673">
          <cell r="J673" t="str">
            <v>04-080-29-30</v>
          </cell>
          <cell r="K673" t="str">
            <v>A</v>
          </cell>
          <cell r="L673" t="str">
            <v>N</v>
          </cell>
        </row>
        <row r="674">
          <cell r="J674" t="str">
            <v>04-080-30-31</v>
          </cell>
          <cell r="K674" t="str">
            <v>A</v>
          </cell>
          <cell r="L674" t="str">
            <v>N</v>
          </cell>
        </row>
        <row r="675">
          <cell r="J675" t="str">
            <v>04-080-31-32</v>
          </cell>
          <cell r="K675" t="str">
            <v>A</v>
          </cell>
          <cell r="L675" t="str">
            <v>N</v>
          </cell>
        </row>
        <row r="676">
          <cell r="J676" t="str">
            <v>04-080-32-33</v>
          </cell>
          <cell r="K676" t="str">
            <v>A</v>
          </cell>
          <cell r="L676" t="str">
            <v>N</v>
          </cell>
        </row>
        <row r="677">
          <cell r="J677" t="str">
            <v>04-080-33-34</v>
          </cell>
          <cell r="K677" t="str">
            <v>A</v>
          </cell>
          <cell r="L677" t="str">
            <v>N</v>
          </cell>
        </row>
        <row r="678">
          <cell r="J678" t="str">
            <v>04-080-34-35</v>
          </cell>
          <cell r="K678" t="str">
            <v>A</v>
          </cell>
          <cell r="L678" t="str">
            <v>N</v>
          </cell>
        </row>
        <row r="679">
          <cell r="J679" t="str">
            <v>04-080-35-36</v>
          </cell>
          <cell r="K679" t="str">
            <v>A</v>
          </cell>
          <cell r="L679" t="str">
            <v>N</v>
          </cell>
        </row>
        <row r="680">
          <cell r="J680" t="str">
            <v>04-080-36-37</v>
          </cell>
          <cell r="K680" t="str">
            <v>A</v>
          </cell>
          <cell r="L680" t="str">
            <v>N</v>
          </cell>
        </row>
        <row r="681">
          <cell r="J681" t="str">
            <v>04-080-37-38</v>
          </cell>
          <cell r="K681" t="str">
            <v>A</v>
          </cell>
          <cell r="L681" t="str">
            <v>N</v>
          </cell>
        </row>
        <row r="682">
          <cell r="J682" t="str">
            <v>04-080-38-39</v>
          </cell>
          <cell r="K682" t="str">
            <v>A</v>
          </cell>
          <cell r="L682" t="str">
            <v>N</v>
          </cell>
        </row>
        <row r="683">
          <cell r="J683" t="str">
            <v>04-080-39-40</v>
          </cell>
          <cell r="K683" t="str">
            <v>A</v>
          </cell>
          <cell r="L683" t="str">
            <v>N</v>
          </cell>
        </row>
        <row r="684">
          <cell r="J684" t="str">
            <v>04-080-40-41</v>
          </cell>
          <cell r="K684" t="str">
            <v>A</v>
          </cell>
          <cell r="L684" t="str">
            <v>N</v>
          </cell>
        </row>
        <row r="685">
          <cell r="J685" t="str">
            <v>04-080-41-42</v>
          </cell>
          <cell r="K685" t="str">
            <v>A</v>
          </cell>
          <cell r="L685" t="str">
            <v>N</v>
          </cell>
        </row>
        <row r="686">
          <cell r="J686" t="str">
            <v>04-080-42-43</v>
          </cell>
          <cell r="K686" t="str">
            <v>A</v>
          </cell>
          <cell r="L686" t="str">
            <v>N</v>
          </cell>
        </row>
        <row r="687">
          <cell r="J687" t="str">
            <v>04-080-43-44</v>
          </cell>
          <cell r="K687" t="str">
            <v>A</v>
          </cell>
          <cell r="L687" t="str">
            <v>N</v>
          </cell>
        </row>
        <row r="688">
          <cell r="J688" t="str">
            <v>04-080-44-45</v>
          </cell>
          <cell r="K688" t="str">
            <v>A</v>
          </cell>
          <cell r="L688" t="str">
            <v>N</v>
          </cell>
        </row>
        <row r="689">
          <cell r="J689" t="str">
            <v>04-080-45-59</v>
          </cell>
          <cell r="K689" t="str">
            <v>A</v>
          </cell>
          <cell r="L689" t="str">
            <v>N</v>
          </cell>
        </row>
        <row r="690">
          <cell r="J690" t="str">
            <v>04-081-01-02</v>
          </cell>
          <cell r="K690" t="str">
            <v>A</v>
          </cell>
          <cell r="L690" t="str">
            <v>N</v>
          </cell>
        </row>
        <row r="691">
          <cell r="J691" t="str">
            <v>04-081-02-03</v>
          </cell>
          <cell r="K691" t="str">
            <v>A</v>
          </cell>
          <cell r="L691" t="str">
            <v>N</v>
          </cell>
        </row>
        <row r="692">
          <cell r="J692" t="str">
            <v>04-081-03-03</v>
          </cell>
          <cell r="K692" t="str">
            <v>A</v>
          </cell>
          <cell r="L692" t="str">
            <v>N</v>
          </cell>
        </row>
        <row r="693">
          <cell r="J693" t="str">
            <v>04-082-01-02</v>
          </cell>
          <cell r="K693" t="str">
            <v>A</v>
          </cell>
          <cell r="L693" t="str">
            <v>N</v>
          </cell>
        </row>
        <row r="694">
          <cell r="J694" t="str">
            <v>04-082-02-03</v>
          </cell>
          <cell r="K694" t="str">
            <v>A</v>
          </cell>
          <cell r="L694" t="str">
            <v>N</v>
          </cell>
        </row>
        <row r="695">
          <cell r="J695" t="str">
            <v>04-082-03-04</v>
          </cell>
          <cell r="K695" t="str">
            <v>A</v>
          </cell>
          <cell r="L695" t="str">
            <v>N</v>
          </cell>
        </row>
        <row r="696">
          <cell r="J696" t="str">
            <v>04-083-01-02</v>
          </cell>
          <cell r="K696" t="str">
            <v>A</v>
          </cell>
          <cell r="L696" t="str">
            <v>N</v>
          </cell>
        </row>
        <row r="697">
          <cell r="J697" t="str">
            <v>04-083-02-03</v>
          </cell>
          <cell r="K697" t="str">
            <v>A</v>
          </cell>
          <cell r="L697" t="str">
            <v>N</v>
          </cell>
        </row>
        <row r="698">
          <cell r="J698" t="str">
            <v>04-083-03-05</v>
          </cell>
          <cell r="K698" t="str">
            <v>A</v>
          </cell>
          <cell r="L698" t="str">
            <v>N</v>
          </cell>
        </row>
        <row r="699">
          <cell r="J699" t="str">
            <v>04-084-01-02</v>
          </cell>
          <cell r="K699" t="str">
            <v>A</v>
          </cell>
          <cell r="L699" t="str">
            <v>N</v>
          </cell>
        </row>
        <row r="700">
          <cell r="J700" t="str">
            <v>04-084-02-06</v>
          </cell>
          <cell r="K700" t="str">
            <v>A</v>
          </cell>
          <cell r="L700" t="str">
            <v>N</v>
          </cell>
        </row>
        <row r="701">
          <cell r="J701" t="str">
            <v>04-085-01-02</v>
          </cell>
          <cell r="K701" t="str">
            <v>A</v>
          </cell>
          <cell r="L701" t="str">
            <v>N</v>
          </cell>
        </row>
        <row r="702">
          <cell r="J702" t="str">
            <v>04-085-02-07</v>
          </cell>
          <cell r="K702" t="str">
            <v>A</v>
          </cell>
          <cell r="L702" t="str">
            <v>N</v>
          </cell>
        </row>
        <row r="703">
          <cell r="J703" t="str">
            <v>04-086-01-02</v>
          </cell>
          <cell r="K703" t="str">
            <v>A</v>
          </cell>
          <cell r="L703" t="str">
            <v>N</v>
          </cell>
        </row>
        <row r="704">
          <cell r="J704" t="str">
            <v>04-086-02-08</v>
          </cell>
          <cell r="K704" t="str">
            <v>A</v>
          </cell>
          <cell r="L704" t="str">
            <v>N</v>
          </cell>
        </row>
        <row r="705">
          <cell r="J705" t="str">
            <v>04-087-01-02</v>
          </cell>
          <cell r="K705" t="str">
            <v>A</v>
          </cell>
          <cell r="L705" t="str">
            <v>N</v>
          </cell>
        </row>
        <row r="706">
          <cell r="J706" t="str">
            <v>04-087-02-09</v>
          </cell>
          <cell r="K706" t="str">
            <v>A</v>
          </cell>
          <cell r="L706" t="str">
            <v>N</v>
          </cell>
        </row>
        <row r="707">
          <cell r="J707" t="str">
            <v>04-088-01-02</v>
          </cell>
          <cell r="K707" t="str">
            <v>A</v>
          </cell>
          <cell r="L707" t="str">
            <v>N</v>
          </cell>
        </row>
        <row r="708">
          <cell r="J708" t="str">
            <v>04-088-02-03</v>
          </cell>
          <cell r="K708" t="str">
            <v>A</v>
          </cell>
          <cell r="L708" t="str">
            <v>N</v>
          </cell>
        </row>
        <row r="709">
          <cell r="J709" t="str">
            <v>04-088-03-10</v>
          </cell>
          <cell r="K709" t="str">
            <v>A</v>
          </cell>
          <cell r="L709" t="str">
            <v>N</v>
          </cell>
        </row>
        <row r="710">
          <cell r="J710" t="str">
            <v>04-089-01-02</v>
          </cell>
          <cell r="K710" t="str">
            <v>A</v>
          </cell>
          <cell r="L710" t="str">
            <v>N</v>
          </cell>
        </row>
        <row r="711">
          <cell r="J711" t="str">
            <v>04-089-02-03</v>
          </cell>
          <cell r="K711" t="str">
            <v>A</v>
          </cell>
          <cell r="L711" t="str">
            <v>N</v>
          </cell>
        </row>
        <row r="712">
          <cell r="J712" t="str">
            <v>04-089-03-11</v>
          </cell>
          <cell r="K712" t="str">
            <v>A</v>
          </cell>
          <cell r="L712" t="str">
            <v>N</v>
          </cell>
        </row>
        <row r="713">
          <cell r="J713" t="str">
            <v>04-090-01-02</v>
          </cell>
          <cell r="K713" t="str">
            <v>A</v>
          </cell>
          <cell r="L713" t="str">
            <v>N</v>
          </cell>
        </row>
        <row r="714">
          <cell r="J714" t="str">
            <v>04-090-02-03</v>
          </cell>
          <cell r="K714" t="str">
            <v>A</v>
          </cell>
          <cell r="L714" t="str">
            <v>N</v>
          </cell>
        </row>
        <row r="715">
          <cell r="J715" t="str">
            <v>04-090-03-12</v>
          </cell>
          <cell r="K715" t="str">
            <v>A</v>
          </cell>
          <cell r="L715" t="str">
            <v>N</v>
          </cell>
        </row>
        <row r="716">
          <cell r="J716" t="str">
            <v>04-091-01-13</v>
          </cell>
          <cell r="K716" t="str">
            <v>G</v>
          </cell>
          <cell r="L716" t="str">
            <v>N</v>
          </cell>
        </row>
        <row r="717">
          <cell r="J717" t="str">
            <v>04-092-01-02</v>
          </cell>
          <cell r="K717" t="str">
            <v>A</v>
          </cell>
          <cell r="L717" t="str">
            <v>N</v>
          </cell>
        </row>
        <row r="718">
          <cell r="J718" t="str">
            <v>04-093-01-02</v>
          </cell>
          <cell r="K718" t="str">
            <v>A</v>
          </cell>
          <cell r="L718" t="str">
            <v>N</v>
          </cell>
        </row>
        <row r="719">
          <cell r="J719" t="str">
            <v>04-093-02-03</v>
          </cell>
          <cell r="K719" t="str">
            <v>A</v>
          </cell>
          <cell r="L719" t="str">
            <v>N</v>
          </cell>
        </row>
        <row r="720">
          <cell r="J720" t="str">
            <v>04-093-03-15</v>
          </cell>
          <cell r="K720" t="str">
            <v>A</v>
          </cell>
          <cell r="L720" t="str">
            <v>N</v>
          </cell>
        </row>
        <row r="721">
          <cell r="J721" t="str">
            <v>04-094-01-02</v>
          </cell>
          <cell r="K721" t="str">
            <v>A</v>
          </cell>
          <cell r="L721" t="str">
            <v>N</v>
          </cell>
        </row>
        <row r="722">
          <cell r="J722" t="str">
            <v>04-094-02-03</v>
          </cell>
          <cell r="K722" t="str">
            <v>A</v>
          </cell>
          <cell r="L722" t="str">
            <v>N</v>
          </cell>
        </row>
        <row r="723">
          <cell r="J723" t="str">
            <v>04-094-03-16</v>
          </cell>
          <cell r="K723" t="str">
            <v>A</v>
          </cell>
          <cell r="L723" t="str">
            <v>N</v>
          </cell>
        </row>
        <row r="724">
          <cell r="J724" t="str">
            <v>04-095-01-02</v>
          </cell>
          <cell r="K724" t="str">
            <v>A</v>
          </cell>
          <cell r="L724" t="str">
            <v>N</v>
          </cell>
        </row>
        <row r="725">
          <cell r="J725" t="str">
            <v>04-095-02-17</v>
          </cell>
          <cell r="K725" t="str">
            <v>A</v>
          </cell>
          <cell r="L725" t="str">
            <v>N</v>
          </cell>
        </row>
        <row r="726">
          <cell r="J726" t="str">
            <v>04-096-01-02</v>
          </cell>
          <cell r="K726" t="str">
            <v>A</v>
          </cell>
          <cell r="L726" t="str">
            <v>N</v>
          </cell>
        </row>
        <row r="727">
          <cell r="J727" t="str">
            <v>04-096-02-18</v>
          </cell>
          <cell r="K727" t="str">
            <v>A</v>
          </cell>
          <cell r="L727" t="str">
            <v>N</v>
          </cell>
        </row>
        <row r="728">
          <cell r="J728" t="str">
            <v>04-097-01-02</v>
          </cell>
          <cell r="K728" t="str">
            <v>A</v>
          </cell>
          <cell r="L728" t="str">
            <v>N</v>
          </cell>
        </row>
        <row r="729">
          <cell r="J729" t="str">
            <v>04-097-02-19</v>
          </cell>
          <cell r="K729" t="str">
            <v>A</v>
          </cell>
          <cell r="L729" t="str">
            <v>N</v>
          </cell>
        </row>
        <row r="730">
          <cell r="J730" t="str">
            <v>04-098-01-02</v>
          </cell>
          <cell r="K730" t="str">
            <v>A</v>
          </cell>
          <cell r="L730" t="str">
            <v>N</v>
          </cell>
        </row>
        <row r="731">
          <cell r="J731" t="str">
            <v>04-098-02-20</v>
          </cell>
          <cell r="K731" t="str">
            <v>A</v>
          </cell>
          <cell r="L731" t="str">
            <v>N</v>
          </cell>
        </row>
        <row r="732">
          <cell r="J732" t="str">
            <v>04-099-01-02</v>
          </cell>
          <cell r="K732" t="str">
            <v>A</v>
          </cell>
          <cell r="L732" t="str">
            <v>N</v>
          </cell>
        </row>
        <row r="733">
          <cell r="J733" t="str">
            <v>04-099-02-03</v>
          </cell>
          <cell r="K733" t="str">
            <v>A</v>
          </cell>
          <cell r="L733" t="str">
            <v>N</v>
          </cell>
        </row>
        <row r="734">
          <cell r="J734" t="str">
            <v>04-099-03-21</v>
          </cell>
          <cell r="K734" t="str">
            <v>A</v>
          </cell>
          <cell r="L734" t="str">
            <v>N</v>
          </cell>
        </row>
        <row r="735">
          <cell r="J735" t="str">
            <v>04-100-01-02</v>
          </cell>
          <cell r="K735" t="str">
            <v>A</v>
          </cell>
          <cell r="L735" t="str">
            <v>N</v>
          </cell>
        </row>
        <row r="736">
          <cell r="J736" t="str">
            <v>04-100-02-03</v>
          </cell>
          <cell r="K736" t="str">
            <v>A</v>
          </cell>
          <cell r="L736" t="str">
            <v>N</v>
          </cell>
        </row>
        <row r="737">
          <cell r="J737" t="str">
            <v>04-100-03-22</v>
          </cell>
          <cell r="K737" t="str">
            <v>A</v>
          </cell>
          <cell r="L737" t="str">
            <v>N</v>
          </cell>
        </row>
        <row r="738">
          <cell r="J738" t="str">
            <v>04-101-01-02</v>
          </cell>
          <cell r="K738" t="str">
            <v>A</v>
          </cell>
          <cell r="L738" t="str">
            <v>N</v>
          </cell>
        </row>
        <row r="739">
          <cell r="J739" t="str">
            <v>04-101-02-03</v>
          </cell>
          <cell r="K739" t="str">
            <v>A</v>
          </cell>
          <cell r="L739" t="str">
            <v>N</v>
          </cell>
        </row>
        <row r="740">
          <cell r="J740" t="str">
            <v>04-101-03-23</v>
          </cell>
          <cell r="K740" t="str">
            <v>A</v>
          </cell>
          <cell r="L740" t="str">
            <v>N</v>
          </cell>
        </row>
        <row r="741">
          <cell r="J741" t="str">
            <v>04-102-01-02</v>
          </cell>
          <cell r="K741" t="str">
            <v>G</v>
          </cell>
          <cell r="L741" t="str">
            <v>N</v>
          </cell>
        </row>
        <row r="742">
          <cell r="J742" t="str">
            <v>04-102-02-24</v>
          </cell>
          <cell r="K742" t="str">
            <v>G</v>
          </cell>
          <cell r="L742" t="str">
            <v>N</v>
          </cell>
        </row>
        <row r="743">
          <cell r="J743" t="str">
            <v>04-103-01-02</v>
          </cell>
          <cell r="K743" t="str">
            <v>A</v>
          </cell>
          <cell r="L743" t="str">
            <v>N</v>
          </cell>
        </row>
        <row r="744">
          <cell r="J744" t="str">
            <v>04-103-02-03</v>
          </cell>
          <cell r="K744" t="str">
            <v>A</v>
          </cell>
          <cell r="L744" t="str">
            <v>N</v>
          </cell>
        </row>
        <row r="745">
          <cell r="J745" t="str">
            <v>04-103-03-25</v>
          </cell>
          <cell r="K745" t="str">
            <v>A</v>
          </cell>
          <cell r="L745" t="str">
            <v>N</v>
          </cell>
        </row>
        <row r="746">
          <cell r="J746" t="str">
            <v>04-104-01-02</v>
          </cell>
          <cell r="K746" t="str">
            <v>A</v>
          </cell>
          <cell r="L746" t="str">
            <v>N</v>
          </cell>
        </row>
        <row r="747">
          <cell r="J747" t="str">
            <v>04-104-02-03</v>
          </cell>
          <cell r="K747" t="str">
            <v>A</v>
          </cell>
          <cell r="L747" t="str">
            <v>N</v>
          </cell>
        </row>
        <row r="748">
          <cell r="J748" t="str">
            <v>04-104-03-26</v>
          </cell>
          <cell r="K748" t="str">
            <v>A</v>
          </cell>
          <cell r="L748" t="str">
            <v>N</v>
          </cell>
        </row>
        <row r="749">
          <cell r="J749" t="str">
            <v>04-105-01-02</v>
          </cell>
          <cell r="K749" t="str">
            <v>A</v>
          </cell>
          <cell r="L749" t="str">
            <v>N</v>
          </cell>
        </row>
        <row r="750">
          <cell r="J750" t="str">
            <v>04-105-02-03</v>
          </cell>
          <cell r="K750" t="str">
            <v>A</v>
          </cell>
          <cell r="L750" t="str">
            <v>N</v>
          </cell>
        </row>
        <row r="751">
          <cell r="J751" t="str">
            <v>04-105-03-27</v>
          </cell>
          <cell r="K751" t="str">
            <v>A</v>
          </cell>
          <cell r="L751" t="str">
            <v>N</v>
          </cell>
        </row>
        <row r="752">
          <cell r="J752" t="str">
            <v>04-106-01-02</v>
          </cell>
          <cell r="K752" t="str">
            <v>A</v>
          </cell>
          <cell r="L752" t="str">
            <v>N</v>
          </cell>
        </row>
        <row r="753">
          <cell r="J753" t="str">
            <v>04-106-02-28</v>
          </cell>
          <cell r="K753" t="str">
            <v>A</v>
          </cell>
          <cell r="L753" t="str">
            <v>N</v>
          </cell>
        </row>
        <row r="754">
          <cell r="J754" t="str">
            <v>04-107-01-02</v>
          </cell>
          <cell r="K754" t="str">
            <v>A</v>
          </cell>
          <cell r="L754" t="str">
            <v>N</v>
          </cell>
        </row>
        <row r="755">
          <cell r="J755" t="str">
            <v>04-107-02-29</v>
          </cell>
          <cell r="K755" t="str">
            <v>A</v>
          </cell>
          <cell r="L755" t="str">
            <v>N</v>
          </cell>
        </row>
        <row r="756">
          <cell r="J756" t="str">
            <v>04-108-01-02</v>
          </cell>
          <cell r="K756" t="str">
            <v>A</v>
          </cell>
          <cell r="L756" t="str">
            <v>N</v>
          </cell>
        </row>
        <row r="757">
          <cell r="J757" t="str">
            <v>04-108-02-30</v>
          </cell>
          <cell r="K757" t="str">
            <v>A</v>
          </cell>
          <cell r="L757" t="str">
            <v>N</v>
          </cell>
        </row>
        <row r="758">
          <cell r="J758" t="str">
            <v>04-109-01-02</v>
          </cell>
          <cell r="K758" t="str">
            <v>A</v>
          </cell>
          <cell r="L758" t="str">
            <v>N</v>
          </cell>
        </row>
        <row r="759">
          <cell r="J759" t="str">
            <v>04-109-02-31</v>
          </cell>
          <cell r="K759" t="str">
            <v>A</v>
          </cell>
          <cell r="L759" t="str">
            <v>N</v>
          </cell>
        </row>
        <row r="760">
          <cell r="J760" t="str">
            <v>04-110-01-02</v>
          </cell>
          <cell r="K760" t="str">
            <v>A</v>
          </cell>
          <cell r="L760" t="str">
            <v>N</v>
          </cell>
        </row>
        <row r="761">
          <cell r="J761" t="str">
            <v>04-110-02-03</v>
          </cell>
          <cell r="K761" t="str">
            <v>A</v>
          </cell>
          <cell r="L761" t="str">
            <v>N</v>
          </cell>
        </row>
        <row r="762">
          <cell r="J762" t="str">
            <v>04-110-03-32</v>
          </cell>
          <cell r="K762" t="str">
            <v>A</v>
          </cell>
          <cell r="L762" t="str">
            <v>N</v>
          </cell>
        </row>
        <row r="763">
          <cell r="J763" t="str">
            <v>04-111-01-02</v>
          </cell>
          <cell r="K763" t="str">
            <v>A</v>
          </cell>
          <cell r="L763" t="str">
            <v>N</v>
          </cell>
        </row>
        <row r="764">
          <cell r="J764" t="str">
            <v>04-111-02-03</v>
          </cell>
          <cell r="K764" t="str">
            <v>A</v>
          </cell>
          <cell r="L764" t="str">
            <v>N</v>
          </cell>
        </row>
        <row r="765">
          <cell r="J765" t="str">
            <v>04-111-03-33</v>
          </cell>
          <cell r="K765" t="str">
            <v>A</v>
          </cell>
          <cell r="L765" t="str">
            <v>N</v>
          </cell>
        </row>
        <row r="766">
          <cell r="J766" t="str">
            <v>04-112-01-02</v>
          </cell>
          <cell r="K766" t="str">
            <v>A</v>
          </cell>
          <cell r="L766" t="str">
            <v>N</v>
          </cell>
        </row>
        <row r="767">
          <cell r="J767" t="str">
            <v>04-112-02-03</v>
          </cell>
          <cell r="K767" t="str">
            <v>A</v>
          </cell>
          <cell r="L767" t="str">
            <v>N</v>
          </cell>
        </row>
        <row r="768">
          <cell r="J768" t="str">
            <v>04-112-03-34</v>
          </cell>
          <cell r="K768" t="str">
            <v>A</v>
          </cell>
          <cell r="L768" t="str">
            <v>N</v>
          </cell>
        </row>
        <row r="769">
          <cell r="J769" t="str">
            <v>04-113-01-02</v>
          </cell>
          <cell r="K769" t="str">
            <v>G</v>
          </cell>
          <cell r="L769" t="str">
            <v>N</v>
          </cell>
        </row>
        <row r="770">
          <cell r="J770" t="str">
            <v>04-113-02-03</v>
          </cell>
          <cell r="K770" t="str">
            <v>G</v>
          </cell>
          <cell r="L770" t="str">
            <v>N</v>
          </cell>
        </row>
        <row r="771">
          <cell r="J771" t="str">
            <v>04-113-03-35</v>
          </cell>
          <cell r="K771" t="str">
            <v>G</v>
          </cell>
          <cell r="L771" t="str">
            <v>N</v>
          </cell>
        </row>
        <row r="772">
          <cell r="J772" t="str">
            <v>04-114-01-02</v>
          </cell>
          <cell r="K772" t="str">
            <v>A</v>
          </cell>
          <cell r="L772" t="str">
            <v>N</v>
          </cell>
        </row>
        <row r="773">
          <cell r="J773" t="str">
            <v>04-114-02-03</v>
          </cell>
          <cell r="K773" t="str">
            <v>A</v>
          </cell>
          <cell r="L773" t="str">
            <v>N</v>
          </cell>
        </row>
        <row r="774">
          <cell r="J774" t="str">
            <v>04-114-03-36</v>
          </cell>
          <cell r="K774" t="str">
            <v>A</v>
          </cell>
          <cell r="L774" t="str">
            <v>N</v>
          </cell>
        </row>
        <row r="775">
          <cell r="J775" t="str">
            <v>04-115-01-02</v>
          </cell>
          <cell r="K775" t="str">
            <v>A</v>
          </cell>
          <cell r="L775" t="str">
            <v>N</v>
          </cell>
        </row>
        <row r="776">
          <cell r="J776" t="str">
            <v>04-115-02-03</v>
          </cell>
          <cell r="K776" t="str">
            <v>A</v>
          </cell>
          <cell r="L776" t="str">
            <v>N</v>
          </cell>
        </row>
        <row r="777">
          <cell r="J777" t="str">
            <v>04-115-03-37</v>
          </cell>
          <cell r="K777" t="str">
            <v>A</v>
          </cell>
          <cell r="L777" t="str">
            <v>N</v>
          </cell>
        </row>
        <row r="778">
          <cell r="J778" t="str">
            <v>04-116-01-02</v>
          </cell>
          <cell r="K778" t="str">
            <v>A</v>
          </cell>
          <cell r="L778" t="str">
            <v>N</v>
          </cell>
        </row>
        <row r="779">
          <cell r="J779" t="str">
            <v>04-116-02-03</v>
          </cell>
          <cell r="K779" t="str">
            <v>A</v>
          </cell>
          <cell r="L779" t="str">
            <v>N</v>
          </cell>
        </row>
        <row r="780">
          <cell r="J780" t="str">
            <v>04-116-03-38</v>
          </cell>
          <cell r="K780" t="str">
            <v>A</v>
          </cell>
          <cell r="L780" t="str">
            <v>N</v>
          </cell>
        </row>
        <row r="781">
          <cell r="J781" t="str">
            <v>04-117-01-02</v>
          </cell>
          <cell r="K781" t="str">
            <v>A</v>
          </cell>
          <cell r="L781" t="str">
            <v>N</v>
          </cell>
        </row>
        <row r="782">
          <cell r="J782" t="str">
            <v>04-117-02-39</v>
          </cell>
          <cell r="K782" t="str">
            <v>A</v>
          </cell>
          <cell r="L782" t="str">
            <v>N</v>
          </cell>
        </row>
        <row r="783">
          <cell r="J783" t="str">
            <v>04-118-01-02</v>
          </cell>
          <cell r="K783" t="str">
            <v>A</v>
          </cell>
          <cell r="L783" t="str">
            <v>N</v>
          </cell>
        </row>
        <row r="784">
          <cell r="J784" t="str">
            <v>04-118-02-40</v>
          </cell>
          <cell r="K784" t="str">
            <v>A</v>
          </cell>
          <cell r="L784" t="str">
            <v>N</v>
          </cell>
        </row>
        <row r="785">
          <cell r="J785" t="str">
            <v>04-119-01-02</v>
          </cell>
          <cell r="K785" t="str">
            <v>A</v>
          </cell>
          <cell r="L785" t="str">
            <v>N</v>
          </cell>
        </row>
        <row r="786">
          <cell r="J786" t="str">
            <v>04-119-02-41</v>
          </cell>
          <cell r="K786" t="str">
            <v>A</v>
          </cell>
          <cell r="L786" t="str">
            <v>N</v>
          </cell>
        </row>
        <row r="787">
          <cell r="J787" t="str">
            <v>04-120-01-02</v>
          </cell>
          <cell r="K787" t="str">
            <v>A</v>
          </cell>
          <cell r="L787" t="str">
            <v>N</v>
          </cell>
        </row>
        <row r="788">
          <cell r="J788" t="str">
            <v>04-120-02-42</v>
          </cell>
          <cell r="K788" t="str">
            <v>A</v>
          </cell>
          <cell r="L788" t="str">
            <v>N</v>
          </cell>
        </row>
        <row r="789">
          <cell r="J789" t="str">
            <v>04-121-01-02</v>
          </cell>
          <cell r="K789" t="str">
            <v>A</v>
          </cell>
          <cell r="L789" t="str">
            <v>N</v>
          </cell>
        </row>
        <row r="790">
          <cell r="J790" t="str">
            <v>04-121-02-03</v>
          </cell>
          <cell r="K790" t="str">
            <v>A</v>
          </cell>
          <cell r="L790" t="str">
            <v>N</v>
          </cell>
        </row>
        <row r="791">
          <cell r="J791" t="str">
            <v>04-121-03-43</v>
          </cell>
          <cell r="K791" t="str">
            <v>A</v>
          </cell>
          <cell r="L791" t="str">
            <v>N</v>
          </cell>
        </row>
        <row r="792">
          <cell r="J792" t="str">
            <v>04-122-01-02</v>
          </cell>
          <cell r="K792" t="str">
            <v>A</v>
          </cell>
          <cell r="L792" t="str">
            <v>N</v>
          </cell>
        </row>
        <row r="793">
          <cell r="J793" t="str">
            <v>04-122-02-03</v>
          </cell>
          <cell r="K793" t="str">
            <v>A</v>
          </cell>
          <cell r="L793" t="str">
            <v>N</v>
          </cell>
        </row>
        <row r="794">
          <cell r="J794" t="str">
            <v>04-122-03-44</v>
          </cell>
          <cell r="K794" t="str">
            <v>A</v>
          </cell>
          <cell r="L794" t="str">
            <v>N</v>
          </cell>
        </row>
        <row r="795">
          <cell r="J795" t="str">
            <v>04-123-01-02</v>
          </cell>
          <cell r="K795" t="str">
            <v>A</v>
          </cell>
          <cell r="L795" t="str">
            <v>N</v>
          </cell>
        </row>
        <row r="796">
          <cell r="J796" t="str">
            <v>04-123-02-03</v>
          </cell>
          <cell r="K796" t="str">
            <v>A</v>
          </cell>
          <cell r="L796" t="str">
            <v>N</v>
          </cell>
        </row>
        <row r="797">
          <cell r="J797" t="str">
            <v>04-123-03-45</v>
          </cell>
          <cell r="K797" t="str">
            <v>A</v>
          </cell>
          <cell r="L797" t="str">
            <v>N</v>
          </cell>
        </row>
        <row r="798">
          <cell r="J798" t="str">
            <v>04-124-01-02</v>
          </cell>
          <cell r="K798" t="str">
            <v>A</v>
          </cell>
          <cell r="L798" t="str">
            <v>S</v>
          </cell>
        </row>
        <row r="799">
          <cell r="J799" t="str">
            <v>04-124-02-03</v>
          </cell>
          <cell r="K799" t="str">
            <v>A</v>
          </cell>
          <cell r="L799" t="str">
            <v>S</v>
          </cell>
        </row>
        <row r="800">
          <cell r="J800" t="str">
            <v>04-124-03-04</v>
          </cell>
          <cell r="K800" t="str">
            <v>A</v>
          </cell>
          <cell r="L800" t="str">
            <v>S</v>
          </cell>
        </row>
        <row r="801">
          <cell r="J801" t="str">
            <v>04-124-04-05</v>
          </cell>
          <cell r="K801" t="str">
            <v>A</v>
          </cell>
          <cell r="L801" t="str">
            <v>S</v>
          </cell>
        </row>
        <row r="802">
          <cell r="J802" t="str">
            <v>04-124-05-06</v>
          </cell>
          <cell r="K802" t="str">
            <v>A</v>
          </cell>
          <cell r="L802" t="str">
            <v>N</v>
          </cell>
        </row>
        <row r="803">
          <cell r="J803" t="str">
            <v>04-124-06-07</v>
          </cell>
          <cell r="K803" t="str">
            <v>A</v>
          </cell>
          <cell r="L803" t="str">
            <v>N</v>
          </cell>
        </row>
        <row r="804">
          <cell r="J804" t="str">
            <v>04-124-07-08</v>
          </cell>
          <cell r="K804" t="str">
            <v>A</v>
          </cell>
          <cell r="L804" t="str">
            <v>N</v>
          </cell>
        </row>
        <row r="805">
          <cell r="J805" t="str">
            <v>04-124-08-09</v>
          </cell>
          <cell r="K805" t="str">
            <v>A</v>
          </cell>
          <cell r="L805" t="str">
            <v>N</v>
          </cell>
        </row>
        <row r="806">
          <cell r="J806" t="str">
            <v>04-124-09-10</v>
          </cell>
          <cell r="K806" t="str">
            <v>A</v>
          </cell>
          <cell r="L806" t="str">
            <v>N</v>
          </cell>
        </row>
        <row r="807">
          <cell r="J807" t="str">
            <v>04-124-10-11</v>
          </cell>
          <cell r="K807" t="str">
            <v>A</v>
          </cell>
          <cell r="L807" t="str">
            <v>N</v>
          </cell>
        </row>
        <row r="808">
          <cell r="J808" t="str">
            <v>04-124-11-12</v>
          </cell>
          <cell r="K808" t="str">
            <v>A</v>
          </cell>
          <cell r="L808" t="str">
            <v>N</v>
          </cell>
        </row>
        <row r="809">
          <cell r="J809" t="str">
            <v>04-124-12-13</v>
          </cell>
          <cell r="K809" t="str">
            <v>A</v>
          </cell>
          <cell r="L809" t="str">
            <v>N</v>
          </cell>
        </row>
        <row r="810">
          <cell r="J810" t="str">
            <v>04-124-13-14</v>
          </cell>
          <cell r="K810" t="str">
            <v>A</v>
          </cell>
          <cell r="L810" t="str">
            <v>N</v>
          </cell>
        </row>
        <row r="811">
          <cell r="J811" t="str">
            <v>04-124-14-15</v>
          </cell>
          <cell r="K811" t="str">
            <v>A</v>
          </cell>
          <cell r="L811" t="str">
            <v>N</v>
          </cell>
        </row>
        <row r="812">
          <cell r="J812" t="str">
            <v>04-124-15-16</v>
          </cell>
          <cell r="K812" t="str">
            <v>A</v>
          </cell>
          <cell r="L812" t="str">
            <v>N</v>
          </cell>
        </row>
        <row r="813">
          <cell r="J813" t="str">
            <v>04-124-16-17</v>
          </cell>
          <cell r="K813" t="str">
            <v>A</v>
          </cell>
          <cell r="L813" t="str">
            <v>N</v>
          </cell>
        </row>
        <row r="814">
          <cell r="J814" t="str">
            <v>04-124-17-18</v>
          </cell>
          <cell r="K814" t="str">
            <v>A</v>
          </cell>
          <cell r="L814" t="str">
            <v>N</v>
          </cell>
        </row>
        <row r="815">
          <cell r="J815" t="str">
            <v>04-124-18-19</v>
          </cell>
          <cell r="K815" t="str">
            <v>A</v>
          </cell>
          <cell r="L815" t="str">
            <v>N</v>
          </cell>
        </row>
        <row r="816">
          <cell r="J816" t="str">
            <v>04-124-19-20</v>
          </cell>
          <cell r="K816" t="str">
            <v>A</v>
          </cell>
          <cell r="L816" t="str">
            <v>N</v>
          </cell>
        </row>
        <row r="817">
          <cell r="J817" t="str">
            <v>04-124-20-21</v>
          </cell>
          <cell r="K817" t="str">
            <v>A</v>
          </cell>
          <cell r="L817" t="str">
            <v>N</v>
          </cell>
        </row>
        <row r="818">
          <cell r="J818" t="str">
            <v>04-124-21-22</v>
          </cell>
          <cell r="K818" t="str">
            <v>A</v>
          </cell>
          <cell r="L818" t="str">
            <v>N</v>
          </cell>
        </row>
        <row r="819">
          <cell r="J819" t="str">
            <v>04-124-22-23</v>
          </cell>
          <cell r="K819" t="str">
            <v>A</v>
          </cell>
          <cell r="L819" t="str">
            <v>N</v>
          </cell>
        </row>
        <row r="820">
          <cell r="J820" t="str">
            <v>04-124-23-24</v>
          </cell>
          <cell r="K820" t="str">
            <v>A</v>
          </cell>
          <cell r="L820" t="str">
            <v>N</v>
          </cell>
        </row>
        <row r="821">
          <cell r="J821" t="str">
            <v>04-124-24-25</v>
          </cell>
          <cell r="K821" t="str">
            <v>A</v>
          </cell>
          <cell r="L821" t="str">
            <v>N</v>
          </cell>
        </row>
        <row r="822">
          <cell r="J822" t="str">
            <v>04-124-25-26</v>
          </cell>
          <cell r="K822" t="str">
            <v>A</v>
          </cell>
          <cell r="L822" t="str">
            <v>N</v>
          </cell>
        </row>
        <row r="823">
          <cell r="J823" t="str">
            <v>04-124-26-27</v>
          </cell>
          <cell r="K823" t="str">
            <v>A</v>
          </cell>
          <cell r="L823" t="str">
            <v>N</v>
          </cell>
        </row>
        <row r="824">
          <cell r="J824" t="str">
            <v>04-124-27-28</v>
          </cell>
          <cell r="K824" t="str">
            <v>A</v>
          </cell>
          <cell r="L824" t="str">
            <v>N</v>
          </cell>
        </row>
        <row r="825">
          <cell r="J825" t="str">
            <v>04-124-28-29</v>
          </cell>
          <cell r="K825" t="str">
            <v>A</v>
          </cell>
          <cell r="L825" t="str">
            <v>N</v>
          </cell>
        </row>
        <row r="826">
          <cell r="J826" t="str">
            <v>04-124-29-30</v>
          </cell>
          <cell r="K826" t="str">
            <v>A</v>
          </cell>
          <cell r="L826" t="str">
            <v>N</v>
          </cell>
        </row>
        <row r="827">
          <cell r="J827" t="str">
            <v>04-124-30-31</v>
          </cell>
          <cell r="K827" t="str">
            <v>A</v>
          </cell>
          <cell r="L827" t="str">
            <v>N</v>
          </cell>
        </row>
        <row r="828">
          <cell r="J828" t="str">
            <v>04-124-31-32</v>
          </cell>
          <cell r="K828" t="str">
            <v>A</v>
          </cell>
          <cell r="L828" t="str">
            <v>N</v>
          </cell>
        </row>
        <row r="829">
          <cell r="J829" t="str">
            <v>04-124-32-33</v>
          </cell>
          <cell r="K829" t="str">
            <v>A</v>
          </cell>
          <cell r="L829" t="str">
            <v>N</v>
          </cell>
        </row>
        <row r="830">
          <cell r="J830" t="str">
            <v>04-124-33-34</v>
          </cell>
          <cell r="K830" t="str">
            <v>A</v>
          </cell>
          <cell r="L830" t="str">
            <v>N</v>
          </cell>
        </row>
        <row r="831">
          <cell r="J831" t="str">
            <v>04-124-34-35</v>
          </cell>
          <cell r="K831" t="str">
            <v>A</v>
          </cell>
          <cell r="L831" t="str">
            <v>N</v>
          </cell>
        </row>
        <row r="832">
          <cell r="J832" t="str">
            <v>04-124-35-36</v>
          </cell>
          <cell r="K832" t="str">
            <v>A</v>
          </cell>
          <cell r="L832" t="str">
            <v>N</v>
          </cell>
        </row>
        <row r="833">
          <cell r="J833" t="str">
            <v>04-124-36-37</v>
          </cell>
          <cell r="K833" t="str">
            <v>A</v>
          </cell>
          <cell r="L833" t="str">
            <v>N</v>
          </cell>
        </row>
        <row r="834">
          <cell r="J834" t="str">
            <v>04-124-37-38</v>
          </cell>
          <cell r="K834" t="str">
            <v>A</v>
          </cell>
          <cell r="L834" t="str">
            <v>N</v>
          </cell>
        </row>
        <row r="835">
          <cell r="J835" t="str">
            <v>04-124-38-39</v>
          </cell>
          <cell r="K835" t="str">
            <v>A</v>
          </cell>
          <cell r="L835" t="str">
            <v>N</v>
          </cell>
        </row>
        <row r="836">
          <cell r="J836" t="str">
            <v>04-124-39-40</v>
          </cell>
          <cell r="K836" t="str">
            <v>A</v>
          </cell>
          <cell r="L836" t="str">
            <v>N</v>
          </cell>
        </row>
        <row r="837">
          <cell r="J837" t="str">
            <v>04-124-40-41</v>
          </cell>
          <cell r="K837" t="str">
            <v>A</v>
          </cell>
          <cell r="L837" t="str">
            <v>N</v>
          </cell>
        </row>
        <row r="838">
          <cell r="J838" t="str">
            <v>04-124-41-42</v>
          </cell>
          <cell r="K838" t="str">
            <v>A</v>
          </cell>
          <cell r="L838" t="str">
            <v>N</v>
          </cell>
        </row>
        <row r="839">
          <cell r="J839" t="str">
            <v>04-124-42-43</v>
          </cell>
          <cell r="K839" t="str">
            <v>A</v>
          </cell>
          <cell r="L839" t="str">
            <v>N</v>
          </cell>
        </row>
        <row r="840">
          <cell r="J840" t="str">
            <v>04-124-43-60</v>
          </cell>
          <cell r="K840" t="str">
            <v>A</v>
          </cell>
          <cell r="L840" t="str">
            <v>N</v>
          </cell>
        </row>
        <row r="841">
          <cell r="J841" t="str">
            <v>04-125-01-02</v>
          </cell>
          <cell r="K841" t="str">
            <v>A</v>
          </cell>
          <cell r="L841" t="str">
            <v>N</v>
          </cell>
        </row>
        <row r="842">
          <cell r="J842" t="str">
            <v>04-125-02-03</v>
          </cell>
          <cell r="K842" t="str">
            <v>A</v>
          </cell>
          <cell r="L842" t="str">
            <v>N</v>
          </cell>
        </row>
        <row r="843">
          <cell r="J843" t="str">
            <v>04-125-03-04</v>
          </cell>
          <cell r="K843" t="str">
            <v>A</v>
          </cell>
          <cell r="L843" t="str">
            <v>N</v>
          </cell>
        </row>
        <row r="844">
          <cell r="J844" t="str">
            <v>04-125-04-05</v>
          </cell>
          <cell r="K844" t="str">
            <v>A</v>
          </cell>
          <cell r="L844" t="str">
            <v>N</v>
          </cell>
        </row>
        <row r="845">
          <cell r="J845" t="str">
            <v>04-125-05-06</v>
          </cell>
          <cell r="K845" t="str">
            <v>A</v>
          </cell>
          <cell r="L845" t="str">
            <v>N</v>
          </cell>
        </row>
        <row r="846">
          <cell r="J846" t="str">
            <v>04-125-06-07</v>
          </cell>
          <cell r="K846" t="str">
            <v>A</v>
          </cell>
          <cell r="L846" t="str">
            <v>N</v>
          </cell>
        </row>
        <row r="847">
          <cell r="J847" t="str">
            <v>04-125-07-08</v>
          </cell>
          <cell r="K847" t="str">
            <v>A</v>
          </cell>
          <cell r="L847" t="str">
            <v>N</v>
          </cell>
        </row>
        <row r="848">
          <cell r="J848" t="str">
            <v>04-125-08-09</v>
          </cell>
          <cell r="K848" t="str">
            <v>A</v>
          </cell>
          <cell r="L848" t="str">
            <v>N</v>
          </cell>
        </row>
        <row r="849">
          <cell r="J849" t="str">
            <v>04-125-09-10</v>
          </cell>
          <cell r="K849" t="str">
            <v>A</v>
          </cell>
          <cell r="L849" t="str">
            <v>N</v>
          </cell>
        </row>
        <row r="850">
          <cell r="J850" t="str">
            <v>04-125-10-11</v>
          </cell>
          <cell r="K850" t="str">
            <v>A</v>
          </cell>
          <cell r="L850" t="str">
            <v>N</v>
          </cell>
        </row>
        <row r="851">
          <cell r="J851" t="str">
            <v>04-125-11-12</v>
          </cell>
          <cell r="K851" t="str">
            <v>A</v>
          </cell>
          <cell r="L851" t="str">
            <v>N</v>
          </cell>
        </row>
        <row r="852">
          <cell r="J852" t="str">
            <v>04-125-12-13</v>
          </cell>
          <cell r="K852" t="str">
            <v>A</v>
          </cell>
          <cell r="L852" t="str">
            <v>N</v>
          </cell>
        </row>
        <row r="853">
          <cell r="J853" t="str">
            <v>04-125-13-14</v>
          </cell>
          <cell r="K853" t="str">
            <v>A</v>
          </cell>
          <cell r="L853" t="str">
            <v>N</v>
          </cell>
        </row>
        <row r="854">
          <cell r="J854" t="str">
            <v>04-125-14-15</v>
          </cell>
          <cell r="K854" t="str">
            <v>A</v>
          </cell>
          <cell r="L854" t="str">
            <v>N</v>
          </cell>
        </row>
        <row r="855">
          <cell r="J855" t="str">
            <v>04-125-15-16</v>
          </cell>
          <cell r="K855" t="str">
            <v>A</v>
          </cell>
          <cell r="L855" t="str">
            <v>N</v>
          </cell>
        </row>
        <row r="856">
          <cell r="J856" t="str">
            <v>04-125-16-17</v>
          </cell>
          <cell r="K856" t="str">
            <v>A</v>
          </cell>
          <cell r="L856" t="str">
            <v>N</v>
          </cell>
        </row>
        <row r="857">
          <cell r="J857" t="str">
            <v>04-125-17-18</v>
          </cell>
          <cell r="K857" t="str">
            <v>A</v>
          </cell>
          <cell r="L857" t="str">
            <v>N</v>
          </cell>
        </row>
        <row r="858">
          <cell r="J858" t="str">
            <v>04-125-18-19</v>
          </cell>
          <cell r="K858" t="str">
            <v>A</v>
          </cell>
          <cell r="L858" t="str">
            <v>N</v>
          </cell>
        </row>
        <row r="859">
          <cell r="J859" t="str">
            <v>04-125-19-20</v>
          </cell>
          <cell r="K859" t="str">
            <v>A</v>
          </cell>
          <cell r="L859" t="str">
            <v>N</v>
          </cell>
        </row>
        <row r="860">
          <cell r="J860" t="str">
            <v>04-125-20-21</v>
          </cell>
          <cell r="K860" t="str">
            <v>A</v>
          </cell>
          <cell r="L860" t="str">
            <v>N</v>
          </cell>
        </row>
        <row r="861">
          <cell r="J861" t="str">
            <v>04-125-21-22</v>
          </cell>
          <cell r="K861" t="str">
            <v>A</v>
          </cell>
          <cell r="L861" t="str">
            <v>N</v>
          </cell>
        </row>
        <row r="862">
          <cell r="J862" t="str">
            <v>04-125-22-23</v>
          </cell>
          <cell r="K862" t="str">
            <v>A</v>
          </cell>
          <cell r="L862" t="str">
            <v>N</v>
          </cell>
        </row>
        <row r="863">
          <cell r="J863" t="str">
            <v>04-125-23-24</v>
          </cell>
          <cell r="K863" t="str">
            <v>A</v>
          </cell>
          <cell r="L863" t="str">
            <v>N</v>
          </cell>
        </row>
        <row r="864">
          <cell r="J864" t="str">
            <v>04-125-24-25</v>
          </cell>
          <cell r="K864" t="str">
            <v>A</v>
          </cell>
          <cell r="L864" t="str">
            <v>N</v>
          </cell>
        </row>
        <row r="865">
          <cell r="J865" t="str">
            <v>04-125-25-26</v>
          </cell>
          <cell r="K865" t="str">
            <v>A</v>
          </cell>
          <cell r="L865" t="str">
            <v>N</v>
          </cell>
        </row>
        <row r="866">
          <cell r="J866" t="str">
            <v>04-125-26-27</v>
          </cell>
          <cell r="K866" t="str">
            <v>A</v>
          </cell>
          <cell r="L866" t="str">
            <v>N</v>
          </cell>
        </row>
        <row r="867">
          <cell r="J867" t="str">
            <v>04-125-27-28</v>
          </cell>
          <cell r="K867" t="str">
            <v>A</v>
          </cell>
          <cell r="L867" t="str">
            <v>N</v>
          </cell>
        </row>
        <row r="868">
          <cell r="J868" t="str">
            <v>04-125-28-29</v>
          </cell>
          <cell r="K868" t="str">
            <v>A</v>
          </cell>
          <cell r="L868" t="str">
            <v>N</v>
          </cell>
        </row>
        <row r="869">
          <cell r="J869" t="str">
            <v>04-125-29-30</v>
          </cell>
          <cell r="K869" t="str">
            <v>A</v>
          </cell>
          <cell r="L869" t="str">
            <v>N</v>
          </cell>
        </row>
        <row r="870">
          <cell r="J870" t="str">
            <v>04-125-30-31</v>
          </cell>
          <cell r="K870" t="str">
            <v>A</v>
          </cell>
          <cell r="L870" t="str">
            <v>N</v>
          </cell>
        </row>
        <row r="871">
          <cell r="J871" t="str">
            <v>04-125-31-32</v>
          </cell>
          <cell r="K871" t="str">
            <v>A</v>
          </cell>
          <cell r="L871" t="str">
            <v>N</v>
          </cell>
        </row>
        <row r="872">
          <cell r="J872" t="str">
            <v>04-125-32-33</v>
          </cell>
          <cell r="K872" t="str">
            <v>A</v>
          </cell>
          <cell r="L872" t="str">
            <v>N</v>
          </cell>
        </row>
        <row r="873">
          <cell r="J873" t="str">
            <v>04-125-33-34</v>
          </cell>
          <cell r="K873" t="str">
            <v>A</v>
          </cell>
          <cell r="L873" t="str">
            <v>N</v>
          </cell>
        </row>
        <row r="874">
          <cell r="J874" t="str">
            <v>04-125-34-35</v>
          </cell>
          <cell r="K874" t="str">
            <v>A</v>
          </cell>
          <cell r="L874" t="str">
            <v>N</v>
          </cell>
        </row>
        <row r="875">
          <cell r="J875" t="str">
            <v>04-125-35-36</v>
          </cell>
          <cell r="K875" t="str">
            <v>A</v>
          </cell>
          <cell r="L875" t="str">
            <v>N</v>
          </cell>
        </row>
        <row r="876">
          <cell r="J876" t="str">
            <v>04-125-36-37</v>
          </cell>
          <cell r="K876" t="str">
            <v>A</v>
          </cell>
          <cell r="L876" t="str">
            <v>N</v>
          </cell>
        </row>
        <row r="877">
          <cell r="J877" t="str">
            <v>04-125-37-38</v>
          </cell>
          <cell r="K877" t="str">
            <v>A</v>
          </cell>
          <cell r="L877" t="str">
            <v>N</v>
          </cell>
        </row>
        <row r="878">
          <cell r="J878" t="str">
            <v>04-125-38-39</v>
          </cell>
          <cell r="K878" t="str">
            <v>A</v>
          </cell>
          <cell r="L878" t="str">
            <v>N</v>
          </cell>
        </row>
        <row r="879">
          <cell r="J879" t="str">
            <v>04-125-39-40</v>
          </cell>
          <cell r="K879" t="str">
            <v>A</v>
          </cell>
          <cell r="L879" t="str">
            <v>N</v>
          </cell>
        </row>
        <row r="880">
          <cell r="J880" t="str">
            <v>04-125-40-41</v>
          </cell>
          <cell r="K880" t="str">
            <v>A</v>
          </cell>
          <cell r="L880" t="str">
            <v>N</v>
          </cell>
        </row>
        <row r="881">
          <cell r="J881" t="str">
            <v>04-125-41-42</v>
          </cell>
          <cell r="K881" t="str">
            <v>A</v>
          </cell>
          <cell r="L881" t="str">
            <v>N</v>
          </cell>
        </row>
        <row r="882">
          <cell r="J882" t="str">
            <v>04-125-42-43</v>
          </cell>
          <cell r="K882" t="str">
            <v>A</v>
          </cell>
          <cell r="L882" t="str">
            <v>N</v>
          </cell>
        </row>
        <row r="883">
          <cell r="J883" t="str">
            <v>04-125-43-44</v>
          </cell>
          <cell r="K883" t="str">
            <v>A</v>
          </cell>
          <cell r="L883" t="str">
            <v>N</v>
          </cell>
        </row>
        <row r="884">
          <cell r="J884" t="str">
            <v>04-125-44-45</v>
          </cell>
          <cell r="K884" t="str">
            <v>A</v>
          </cell>
          <cell r="L884" t="str">
            <v>N</v>
          </cell>
        </row>
        <row r="885">
          <cell r="J885" t="str">
            <v>04-125-45-46</v>
          </cell>
          <cell r="K885" t="str">
            <v>A</v>
          </cell>
          <cell r="L885" t="str">
            <v>N</v>
          </cell>
        </row>
        <row r="886">
          <cell r="J886" t="str">
            <v>04-125-46-47</v>
          </cell>
          <cell r="K886" t="str">
            <v>A</v>
          </cell>
          <cell r="L886" t="str">
            <v>N</v>
          </cell>
        </row>
        <row r="887">
          <cell r="J887" t="str">
            <v>04-125-47-48</v>
          </cell>
          <cell r="K887" t="str">
            <v>A</v>
          </cell>
          <cell r="L887" t="str">
            <v>N</v>
          </cell>
        </row>
        <row r="888">
          <cell r="J888" t="str">
            <v>04-125-48-49</v>
          </cell>
          <cell r="K888" t="str">
            <v>A</v>
          </cell>
          <cell r="L888" t="str">
            <v>N</v>
          </cell>
        </row>
        <row r="889">
          <cell r="J889" t="str">
            <v>04-125-49-50</v>
          </cell>
          <cell r="K889" t="str">
            <v>A</v>
          </cell>
          <cell r="L889" t="str">
            <v>N</v>
          </cell>
        </row>
        <row r="890">
          <cell r="J890" t="str">
            <v>04-125-50-51</v>
          </cell>
          <cell r="K890" t="str">
            <v>A</v>
          </cell>
          <cell r="L890" t="str">
            <v>N</v>
          </cell>
        </row>
        <row r="891">
          <cell r="J891" t="str">
            <v>04-125-51-63</v>
          </cell>
          <cell r="K891" t="str">
            <v>A</v>
          </cell>
          <cell r="L891" t="str">
            <v>N</v>
          </cell>
        </row>
        <row r="892">
          <cell r="J892" t="str">
            <v>04-126-01-02</v>
          </cell>
          <cell r="K892" t="str">
            <v>A</v>
          </cell>
          <cell r="L892" t="str">
            <v>N</v>
          </cell>
        </row>
        <row r="893">
          <cell r="J893" t="str">
            <v>04-126-02-03</v>
          </cell>
          <cell r="K893" t="str">
            <v>A</v>
          </cell>
          <cell r="L893" t="str">
            <v>N</v>
          </cell>
        </row>
        <row r="894">
          <cell r="J894" t="str">
            <v>04-126-03-01</v>
          </cell>
          <cell r="K894" t="str">
            <v>A</v>
          </cell>
          <cell r="L894" t="str">
            <v>N</v>
          </cell>
        </row>
        <row r="895">
          <cell r="J895" t="str">
            <v>04-127-01-02</v>
          </cell>
          <cell r="K895" t="str">
            <v>A</v>
          </cell>
          <cell r="L895" t="str">
            <v>N</v>
          </cell>
        </row>
        <row r="896">
          <cell r="J896" t="str">
            <v>04-127-02-03</v>
          </cell>
          <cell r="K896" t="str">
            <v>A</v>
          </cell>
          <cell r="L896" t="str">
            <v>N</v>
          </cell>
        </row>
        <row r="897">
          <cell r="J897" t="str">
            <v>04-127-03-02</v>
          </cell>
          <cell r="K897" t="str">
            <v>A</v>
          </cell>
          <cell r="L897" t="str">
            <v>N</v>
          </cell>
        </row>
        <row r="898">
          <cell r="J898" t="str">
            <v>04-128-01-02</v>
          </cell>
          <cell r="K898" t="str">
            <v>A</v>
          </cell>
          <cell r="L898" t="str">
            <v>N</v>
          </cell>
        </row>
        <row r="899">
          <cell r="J899" t="str">
            <v>04-128-02-03</v>
          </cell>
          <cell r="K899" t="str">
            <v>A</v>
          </cell>
          <cell r="L899" t="str">
            <v>N</v>
          </cell>
        </row>
        <row r="900">
          <cell r="J900" t="str">
            <v>04-128-03-03</v>
          </cell>
          <cell r="K900" t="str">
            <v>A</v>
          </cell>
          <cell r="L900" t="str">
            <v>N</v>
          </cell>
        </row>
        <row r="901">
          <cell r="J901" t="str">
            <v>04-129-01-02</v>
          </cell>
          <cell r="K901" t="str">
            <v>A</v>
          </cell>
          <cell r="L901" t="str">
            <v>N</v>
          </cell>
        </row>
        <row r="902">
          <cell r="J902" t="str">
            <v>04-129-02-05</v>
          </cell>
          <cell r="K902" t="str">
            <v>A</v>
          </cell>
          <cell r="L902" t="str">
            <v>N</v>
          </cell>
        </row>
        <row r="903">
          <cell r="J903" t="str">
            <v>04-130-01-02</v>
          </cell>
          <cell r="K903" t="str">
            <v>A</v>
          </cell>
          <cell r="L903" t="str">
            <v>N</v>
          </cell>
        </row>
        <row r="904">
          <cell r="J904" t="str">
            <v>04-130-02-06</v>
          </cell>
          <cell r="K904" t="str">
            <v>A</v>
          </cell>
          <cell r="L904" t="str">
            <v>N</v>
          </cell>
        </row>
        <row r="905">
          <cell r="J905" t="str">
            <v>04-131-01-02</v>
          </cell>
          <cell r="K905" t="str">
            <v>A</v>
          </cell>
          <cell r="L905" t="str">
            <v>N</v>
          </cell>
        </row>
        <row r="906">
          <cell r="J906" t="str">
            <v>04-131-02-07</v>
          </cell>
          <cell r="K906" t="str">
            <v>A</v>
          </cell>
          <cell r="L906" t="str">
            <v>N</v>
          </cell>
        </row>
        <row r="907">
          <cell r="J907" t="str">
            <v>04-132-01-02</v>
          </cell>
          <cell r="K907" t="str">
            <v>A</v>
          </cell>
          <cell r="L907" t="str">
            <v>N</v>
          </cell>
        </row>
        <row r="908">
          <cell r="J908" t="str">
            <v>04-132-02-08</v>
          </cell>
          <cell r="K908" t="str">
            <v>A</v>
          </cell>
          <cell r="L908" t="str">
            <v>N</v>
          </cell>
        </row>
        <row r="909">
          <cell r="J909" t="str">
            <v>04-133-01-02</v>
          </cell>
          <cell r="K909" t="str">
            <v>A</v>
          </cell>
          <cell r="L909" t="str">
            <v>N</v>
          </cell>
        </row>
        <row r="910">
          <cell r="J910" t="str">
            <v>04-133-02-03</v>
          </cell>
          <cell r="K910" t="str">
            <v>A</v>
          </cell>
          <cell r="L910" t="str">
            <v>N</v>
          </cell>
        </row>
        <row r="911">
          <cell r="J911" t="str">
            <v>04-133-03-04</v>
          </cell>
          <cell r="K911" t="str">
            <v>A</v>
          </cell>
          <cell r="L911" t="str">
            <v>N</v>
          </cell>
        </row>
        <row r="912">
          <cell r="J912" t="str">
            <v>04-133-04-09</v>
          </cell>
          <cell r="K912" t="str">
            <v>A</v>
          </cell>
          <cell r="L912" t="str">
            <v>N</v>
          </cell>
        </row>
        <row r="913">
          <cell r="J913" t="str">
            <v>04-134-01-02</v>
          </cell>
          <cell r="K913" t="str">
            <v>A</v>
          </cell>
          <cell r="L913" t="str">
            <v>N</v>
          </cell>
        </row>
        <row r="914">
          <cell r="J914" t="str">
            <v>04-134-02-03</v>
          </cell>
          <cell r="K914" t="str">
            <v>A</v>
          </cell>
          <cell r="L914" t="str">
            <v>N</v>
          </cell>
        </row>
        <row r="915">
          <cell r="J915" t="str">
            <v>04-134-03-10</v>
          </cell>
          <cell r="K915" t="str">
            <v>A</v>
          </cell>
          <cell r="L915" t="str">
            <v>N</v>
          </cell>
        </row>
        <row r="916">
          <cell r="J916" t="str">
            <v>04-135-01-02</v>
          </cell>
          <cell r="K916" t="str">
            <v>A</v>
          </cell>
          <cell r="L916" t="str">
            <v>N</v>
          </cell>
        </row>
        <row r="917">
          <cell r="J917" t="str">
            <v>04-135-02-03</v>
          </cell>
          <cell r="K917" t="str">
            <v>A</v>
          </cell>
          <cell r="L917" t="str">
            <v>N</v>
          </cell>
        </row>
        <row r="918">
          <cell r="J918" t="str">
            <v>04-135-03-11</v>
          </cell>
          <cell r="K918" t="str">
            <v>A</v>
          </cell>
          <cell r="L918" t="str">
            <v>N</v>
          </cell>
        </row>
        <row r="919">
          <cell r="J919" t="str">
            <v>04-136-01-02</v>
          </cell>
          <cell r="K919" t="str">
            <v>A</v>
          </cell>
          <cell r="L919" t="str">
            <v>N</v>
          </cell>
        </row>
        <row r="920">
          <cell r="J920" t="str">
            <v>04-136-02-03</v>
          </cell>
          <cell r="K920" t="str">
            <v>A</v>
          </cell>
          <cell r="L920" t="str">
            <v>N</v>
          </cell>
        </row>
        <row r="921">
          <cell r="J921" t="str">
            <v>04-136-03-12</v>
          </cell>
          <cell r="K921" t="str">
            <v>A</v>
          </cell>
          <cell r="L921" t="str">
            <v>N</v>
          </cell>
        </row>
        <row r="922">
          <cell r="J922" t="str">
            <v>04-137-01-02</v>
          </cell>
          <cell r="K922" t="str">
            <v>G</v>
          </cell>
          <cell r="L922" t="str">
            <v>N</v>
          </cell>
        </row>
        <row r="923">
          <cell r="J923" t="str">
            <v>04-137-02-13</v>
          </cell>
          <cell r="K923" t="str">
            <v>G</v>
          </cell>
          <cell r="L923" t="str">
            <v>N</v>
          </cell>
        </row>
        <row r="924">
          <cell r="J924" t="str">
            <v>04-138-01-02</v>
          </cell>
          <cell r="K924" t="str">
            <v>A</v>
          </cell>
          <cell r="L924" t="str">
            <v>N</v>
          </cell>
        </row>
        <row r="925">
          <cell r="J925" t="str">
            <v>04-138-02-03</v>
          </cell>
          <cell r="K925" t="str">
            <v>A</v>
          </cell>
          <cell r="L925" t="str">
            <v>N</v>
          </cell>
        </row>
        <row r="926">
          <cell r="J926" t="str">
            <v>04-138-03-14</v>
          </cell>
          <cell r="K926" t="str">
            <v>A</v>
          </cell>
          <cell r="L926" t="str">
            <v>N</v>
          </cell>
        </row>
        <row r="927">
          <cell r="J927" t="str">
            <v>04-139-01-02</v>
          </cell>
          <cell r="K927" t="str">
            <v>A</v>
          </cell>
          <cell r="L927" t="str">
            <v>N</v>
          </cell>
        </row>
        <row r="928">
          <cell r="J928" t="str">
            <v>04-139-02-03</v>
          </cell>
          <cell r="K928" t="str">
            <v>A</v>
          </cell>
          <cell r="L928" t="str">
            <v>N</v>
          </cell>
        </row>
        <row r="929">
          <cell r="J929" t="str">
            <v>04-139-03-15</v>
          </cell>
          <cell r="K929" t="str">
            <v>A</v>
          </cell>
          <cell r="L929" t="str">
            <v>N</v>
          </cell>
        </row>
        <row r="930">
          <cell r="J930" t="str">
            <v>04-140-01-02</v>
          </cell>
          <cell r="K930" t="str">
            <v>A</v>
          </cell>
          <cell r="L930" t="str">
            <v>N</v>
          </cell>
        </row>
        <row r="931">
          <cell r="J931" t="str">
            <v>04-140-02-03</v>
          </cell>
          <cell r="K931" t="str">
            <v>A</v>
          </cell>
          <cell r="L931" t="str">
            <v>N</v>
          </cell>
        </row>
        <row r="932">
          <cell r="J932" t="str">
            <v>04-140-03-16</v>
          </cell>
          <cell r="K932" t="str">
            <v>A</v>
          </cell>
          <cell r="L932" t="str">
            <v>N</v>
          </cell>
        </row>
        <row r="933">
          <cell r="J933" t="str">
            <v>04-141-01-02</v>
          </cell>
          <cell r="K933" t="str">
            <v>A</v>
          </cell>
          <cell r="L933" t="str">
            <v>N</v>
          </cell>
        </row>
        <row r="934">
          <cell r="J934" t="str">
            <v>04-141-02-18</v>
          </cell>
          <cell r="K934" t="str">
            <v>A</v>
          </cell>
          <cell r="L934" t="str">
            <v>N</v>
          </cell>
        </row>
        <row r="935">
          <cell r="J935" t="str">
            <v>04-142-01-02</v>
          </cell>
          <cell r="K935" t="str">
            <v>A</v>
          </cell>
          <cell r="L935" t="str">
            <v>N</v>
          </cell>
        </row>
        <row r="936">
          <cell r="J936" t="str">
            <v>04-142-02-19</v>
          </cell>
          <cell r="K936" t="str">
            <v>A</v>
          </cell>
          <cell r="L936" t="str">
            <v>N</v>
          </cell>
        </row>
        <row r="937">
          <cell r="J937" t="str">
            <v>04-143-01-02</v>
          </cell>
          <cell r="K937" t="str">
            <v>A</v>
          </cell>
          <cell r="L937" t="str">
            <v>N</v>
          </cell>
        </row>
        <row r="938">
          <cell r="J938" t="str">
            <v>04-143-02-20</v>
          </cell>
          <cell r="K938" t="str">
            <v>A</v>
          </cell>
          <cell r="L938" t="str">
            <v>N</v>
          </cell>
        </row>
        <row r="939">
          <cell r="J939" t="str">
            <v>04-144-01-02</v>
          </cell>
          <cell r="K939" t="str">
            <v>A</v>
          </cell>
          <cell r="L939" t="str">
            <v>N</v>
          </cell>
        </row>
        <row r="940">
          <cell r="J940" t="str">
            <v>04-144-02-21</v>
          </cell>
          <cell r="K940" t="str">
            <v>A</v>
          </cell>
          <cell r="L940" t="str">
            <v>N</v>
          </cell>
        </row>
        <row r="941">
          <cell r="J941" t="str">
            <v>04-145-01-02</v>
          </cell>
          <cell r="K941" t="str">
            <v>A</v>
          </cell>
          <cell r="L941" t="str">
            <v>N</v>
          </cell>
        </row>
        <row r="942">
          <cell r="J942" t="str">
            <v>04-145-02-03</v>
          </cell>
          <cell r="K942" t="str">
            <v>A</v>
          </cell>
          <cell r="L942" t="str">
            <v>N</v>
          </cell>
        </row>
        <row r="943">
          <cell r="J943" t="str">
            <v>04-145-03-04</v>
          </cell>
          <cell r="K943" t="str">
            <v>A</v>
          </cell>
          <cell r="L943" t="str">
            <v>N</v>
          </cell>
        </row>
        <row r="944">
          <cell r="J944" t="str">
            <v>04-145-04-22</v>
          </cell>
          <cell r="K944" t="str">
            <v>A</v>
          </cell>
          <cell r="L944" t="str">
            <v>N</v>
          </cell>
        </row>
        <row r="945">
          <cell r="J945" t="str">
            <v>04-146-01-02</v>
          </cell>
          <cell r="K945" t="str">
            <v>A</v>
          </cell>
          <cell r="L945" t="str">
            <v>N</v>
          </cell>
        </row>
        <row r="946">
          <cell r="J946" t="str">
            <v>04-146-02-03</v>
          </cell>
          <cell r="K946" t="str">
            <v>A</v>
          </cell>
          <cell r="L946" t="str">
            <v>N</v>
          </cell>
        </row>
        <row r="947">
          <cell r="J947" t="str">
            <v>04-146-03-23</v>
          </cell>
          <cell r="K947" t="str">
            <v>A</v>
          </cell>
          <cell r="L947" t="str">
            <v>N</v>
          </cell>
        </row>
        <row r="948">
          <cell r="J948" t="str">
            <v>04-147-01-02</v>
          </cell>
          <cell r="K948" t="str">
            <v>A</v>
          </cell>
          <cell r="L948" t="str">
            <v>N</v>
          </cell>
        </row>
        <row r="949">
          <cell r="J949" t="str">
            <v>04-147-02-03</v>
          </cell>
          <cell r="K949" t="str">
            <v>A</v>
          </cell>
          <cell r="L949" t="str">
            <v>N</v>
          </cell>
        </row>
        <row r="950">
          <cell r="J950" t="str">
            <v>04-147-03-24</v>
          </cell>
          <cell r="K950" t="str">
            <v>A</v>
          </cell>
          <cell r="L950" t="str">
            <v>N</v>
          </cell>
        </row>
        <row r="951">
          <cell r="J951" t="str">
            <v>04-148-01-02</v>
          </cell>
          <cell r="K951" t="str">
            <v>A</v>
          </cell>
          <cell r="L951" t="str">
            <v>N</v>
          </cell>
        </row>
        <row r="952">
          <cell r="J952" t="str">
            <v>04-148-02-03</v>
          </cell>
          <cell r="K952" t="str">
            <v>A</v>
          </cell>
          <cell r="L952" t="str">
            <v>N</v>
          </cell>
        </row>
        <row r="953">
          <cell r="J953" t="str">
            <v>04-148-03-25</v>
          </cell>
          <cell r="K953" t="str">
            <v>A</v>
          </cell>
          <cell r="L953" t="str">
            <v>N</v>
          </cell>
        </row>
        <row r="954">
          <cell r="J954" t="str">
            <v>04-149-01-26</v>
          </cell>
          <cell r="K954" t="str">
            <v>G</v>
          </cell>
          <cell r="L954" t="str">
            <v>N</v>
          </cell>
        </row>
        <row r="955">
          <cell r="J955" t="str">
            <v>04-150-01-02</v>
          </cell>
          <cell r="K955" t="str">
            <v>A</v>
          </cell>
          <cell r="L955" t="str">
            <v>N</v>
          </cell>
        </row>
        <row r="956">
          <cell r="J956" t="str">
            <v>04-150-02-03</v>
          </cell>
          <cell r="K956" t="str">
            <v>A</v>
          </cell>
          <cell r="L956" t="str">
            <v>N</v>
          </cell>
        </row>
        <row r="957">
          <cell r="J957" t="str">
            <v>04-150-03-27</v>
          </cell>
          <cell r="K957" t="str">
            <v>A</v>
          </cell>
          <cell r="L957" t="str">
            <v>N</v>
          </cell>
        </row>
        <row r="958">
          <cell r="J958" t="str">
            <v>04-151-01-02</v>
          </cell>
          <cell r="K958" t="str">
            <v>A</v>
          </cell>
          <cell r="L958" t="str">
            <v>N</v>
          </cell>
        </row>
        <row r="959">
          <cell r="J959" t="str">
            <v>04-151-02-03</v>
          </cell>
          <cell r="K959" t="str">
            <v>A</v>
          </cell>
          <cell r="L959" t="str">
            <v>N</v>
          </cell>
        </row>
        <row r="960">
          <cell r="J960" t="str">
            <v>04-151-03-28</v>
          </cell>
          <cell r="K960" t="str">
            <v>A</v>
          </cell>
          <cell r="L960" t="str">
            <v>N</v>
          </cell>
        </row>
        <row r="961">
          <cell r="J961" t="str">
            <v>04-152-01-02</v>
          </cell>
          <cell r="K961" t="str">
            <v>A</v>
          </cell>
          <cell r="L961" t="str">
            <v>N</v>
          </cell>
        </row>
        <row r="962">
          <cell r="J962" t="str">
            <v>04-152-02-03</v>
          </cell>
          <cell r="K962" t="str">
            <v>A</v>
          </cell>
          <cell r="L962" t="str">
            <v>N</v>
          </cell>
        </row>
        <row r="963">
          <cell r="J963" t="str">
            <v>04-152-03-29</v>
          </cell>
          <cell r="K963" t="str">
            <v>A</v>
          </cell>
          <cell r="L963" t="str">
            <v>N</v>
          </cell>
        </row>
        <row r="964">
          <cell r="J964" t="str">
            <v>04-153-01-02</v>
          </cell>
          <cell r="K964" t="str">
            <v>A</v>
          </cell>
          <cell r="L964" t="str">
            <v>N</v>
          </cell>
        </row>
        <row r="965">
          <cell r="J965" t="str">
            <v>04-153-02-31</v>
          </cell>
          <cell r="K965" t="str">
            <v>A</v>
          </cell>
          <cell r="L965" t="str">
            <v>N</v>
          </cell>
        </row>
        <row r="966">
          <cell r="J966" t="str">
            <v>04-154-01-02</v>
          </cell>
          <cell r="K966" t="str">
            <v>A</v>
          </cell>
          <cell r="L966" t="str">
            <v>N</v>
          </cell>
        </row>
        <row r="967">
          <cell r="J967" t="str">
            <v>04-154-02-32</v>
          </cell>
          <cell r="K967" t="str">
            <v>A</v>
          </cell>
          <cell r="L967" t="str">
            <v>N</v>
          </cell>
        </row>
        <row r="968">
          <cell r="J968" t="str">
            <v>04-155-01-02</v>
          </cell>
          <cell r="K968" t="str">
            <v>A</v>
          </cell>
          <cell r="L968" t="str">
            <v>N</v>
          </cell>
        </row>
        <row r="969">
          <cell r="J969" t="str">
            <v>04-155-02-33</v>
          </cell>
          <cell r="K969" t="str">
            <v>A</v>
          </cell>
          <cell r="L969" t="str">
            <v>N</v>
          </cell>
        </row>
        <row r="970">
          <cell r="J970" t="str">
            <v>04-156-01-02</v>
          </cell>
          <cell r="K970" t="str">
            <v>A</v>
          </cell>
          <cell r="L970" t="str">
            <v>N</v>
          </cell>
        </row>
        <row r="971">
          <cell r="J971" t="str">
            <v>04-156-02-34</v>
          </cell>
          <cell r="K971" t="str">
            <v>A</v>
          </cell>
          <cell r="L971" t="str">
            <v>N</v>
          </cell>
        </row>
        <row r="972">
          <cell r="J972" t="str">
            <v>04-157-01-02</v>
          </cell>
          <cell r="K972" t="str">
            <v>A</v>
          </cell>
          <cell r="L972" t="str">
            <v>N</v>
          </cell>
        </row>
        <row r="973">
          <cell r="J973" t="str">
            <v>04-157-02-03</v>
          </cell>
          <cell r="K973" t="str">
            <v>A</v>
          </cell>
          <cell r="L973" t="str">
            <v>S</v>
          </cell>
        </row>
        <row r="974">
          <cell r="J974" t="str">
            <v>04-157-03-04</v>
          </cell>
          <cell r="K974" t="str">
            <v>A</v>
          </cell>
          <cell r="L974" t="str">
            <v>S</v>
          </cell>
        </row>
        <row r="975">
          <cell r="J975" t="str">
            <v>04-157-04-35</v>
          </cell>
          <cell r="K975" t="str">
            <v>A</v>
          </cell>
          <cell r="L975" t="str">
            <v>N</v>
          </cell>
        </row>
        <row r="976">
          <cell r="J976" t="str">
            <v>04-158-01-02</v>
          </cell>
          <cell r="K976" t="str">
            <v>A</v>
          </cell>
          <cell r="L976" t="str">
            <v>N</v>
          </cell>
        </row>
        <row r="977">
          <cell r="J977" t="str">
            <v>04-158-02-03</v>
          </cell>
          <cell r="K977" t="str">
            <v>A</v>
          </cell>
          <cell r="L977" t="str">
            <v>N</v>
          </cell>
        </row>
        <row r="978">
          <cell r="J978" t="str">
            <v>04-158-03-36</v>
          </cell>
          <cell r="K978" t="str">
            <v>A</v>
          </cell>
          <cell r="L978" t="str">
            <v>N</v>
          </cell>
        </row>
        <row r="979">
          <cell r="J979" t="str">
            <v>04-159-01-02</v>
          </cell>
          <cell r="K979" t="str">
            <v>A</v>
          </cell>
          <cell r="L979" t="str">
            <v>N</v>
          </cell>
        </row>
        <row r="980">
          <cell r="J980" t="str">
            <v>04-159-02-03</v>
          </cell>
          <cell r="K980" t="str">
            <v>A</v>
          </cell>
          <cell r="L980" t="str">
            <v>N</v>
          </cell>
        </row>
        <row r="981">
          <cell r="J981" t="str">
            <v>04-159-03-37</v>
          </cell>
          <cell r="K981" t="str">
            <v>A</v>
          </cell>
          <cell r="L981" t="str">
            <v>N</v>
          </cell>
        </row>
        <row r="982">
          <cell r="J982" t="str">
            <v>04-160-01-02</v>
          </cell>
          <cell r="K982" t="str">
            <v>A</v>
          </cell>
          <cell r="L982" t="str">
            <v>N</v>
          </cell>
        </row>
        <row r="983">
          <cell r="J983" t="str">
            <v>04-160-02-03</v>
          </cell>
          <cell r="K983" t="str">
            <v>A</v>
          </cell>
          <cell r="L983" t="str">
            <v>N</v>
          </cell>
        </row>
        <row r="984">
          <cell r="J984" t="str">
            <v>04-160-03-38</v>
          </cell>
          <cell r="K984" t="str">
            <v>A</v>
          </cell>
          <cell r="L984" t="str">
            <v>N</v>
          </cell>
        </row>
        <row r="985">
          <cell r="J985" t="str">
            <v>04-161-01-02</v>
          </cell>
          <cell r="K985" t="str">
            <v>G</v>
          </cell>
          <cell r="L985" t="str">
            <v>N</v>
          </cell>
        </row>
        <row r="986">
          <cell r="J986" t="str">
            <v>04-161-02-39</v>
          </cell>
          <cell r="K986" t="str">
            <v>G</v>
          </cell>
          <cell r="L986" t="str">
            <v>N</v>
          </cell>
        </row>
        <row r="987">
          <cell r="J987" t="str">
            <v>04-162-01-02</v>
          </cell>
          <cell r="K987" t="str">
            <v>A</v>
          </cell>
          <cell r="L987" t="str">
            <v>N</v>
          </cell>
        </row>
        <row r="988">
          <cell r="J988" t="str">
            <v>04-162-02-03</v>
          </cell>
          <cell r="K988" t="str">
            <v>A</v>
          </cell>
          <cell r="L988" t="str">
            <v>N</v>
          </cell>
        </row>
        <row r="989">
          <cell r="J989" t="str">
            <v>04-162-03-40</v>
          </cell>
          <cell r="K989" t="str">
            <v>A</v>
          </cell>
          <cell r="L989" t="str">
            <v>N</v>
          </cell>
        </row>
        <row r="990">
          <cell r="J990" t="str">
            <v>04-163-01-02</v>
          </cell>
          <cell r="K990" t="str">
            <v>A</v>
          </cell>
          <cell r="L990" t="str">
            <v>N</v>
          </cell>
        </row>
        <row r="991">
          <cell r="J991" t="str">
            <v>04-163-02-03</v>
          </cell>
          <cell r="K991" t="str">
            <v>A</v>
          </cell>
          <cell r="L991" t="str">
            <v>N</v>
          </cell>
        </row>
        <row r="992">
          <cell r="J992" t="str">
            <v>04-163-03-41</v>
          </cell>
          <cell r="K992" t="str">
            <v>A</v>
          </cell>
          <cell r="L992" t="str">
            <v>N</v>
          </cell>
        </row>
        <row r="993">
          <cell r="J993" t="str">
            <v>04-164-01-02</v>
          </cell>
          <cell r="K993" t="str">
            <v>A</v>
          </cell>
          <cell r="L993" t="str">
            <v>N</v>
          </cell>
        </row>
        <row r="994">
          <cell r="J994" t="str">
            <v>04-164-02-03</v>
          </cell>
          <cell r="K994" t="str">
            <v>A</v>
          </cell>
          <cell r="L994" t="str">
            <v>N</v>
          </cell>
        </row>
        <row r="995">
          <cell r="J995" t="str">
            <v>04-164-03-42</v>
          </cell>
          <cell r="K995" t="str">
            <v>A</v>
          </cell>
          <cell r="L995" t="str">
            <v>N</v>
          </cell>
        </row>
        <row r="996">
          <cell r="J996" t="str">
            <v>04-165-01-02</v>
          </cell>
          <cell r="K996" t="str">
            <v>A</v>
          </cell>
          <cell r="L996" t="str">
            <v>N</v>
          </cell>
        </row>
        <row r="997">
          <cell r="J997" t="str">
            <v>04-165-02-44</v>
          </cell>
          <cell r="K997" t="str">
            <v>A</v>
          </cell>
          <cell r="L997" t="str">
            <v>N</v>
          </cell>
        </row>
        <row r="998">
          <cell r="J998" t="str">
            <v>04-166-01-02</v>
          </cell>
          <cell r="K998" t="str">
            <v>A</v>
          </cell>
          <cell r="L998" t="str">
            <v>N</v>
          </cell>
        </row>
        <row r="999">
          <cell r="J999" t="str">
            <v>04-166-02-45</v>
          </cell>
          <cell r="K999" t="str">
            <v>A</v>
          </cell>
          <cell r="L999" t="str">
            <v>N</v>
          </cell>
        </row>
        <row r="1000">
          <cell r="J1000" t="str">
            <v>04-167-01-02</v>
          </cell>
          <cell r="K1000" t="str">
            <v>A</v>
          </cell>
          <cell r="L1000" t="str">
            <v>N</v>
          </cell>
        </row>
        <row r="1001">
          <cell r="J1001" t="str">
            <v>04-167-02-46</v>
          </cell>
          <cell r="K1001" t="str">
            <v>A</v>
          </cell>
          <cell r="L1001" t="str">
            <v>N</v>
          </cell>
        </row>
        <row r="1002">
          <cell r="J1002" t="str">
            <v>04-168-01-02</v>
          </cell>
          <cell r="K1002" t="str">
            <v>A</v>
          </cell>
          <cell r="L1002" t="str">
            <v>N</v>
          </cell>
        </row>
        <row r="1003">
          <cell r="J1003" t="str">
            <v>04-168-02-47</v>
          </cell>
          <cell r="K1003" t="str">
            <v>A</v>
          </cell>
          <cell r="L1003" t="str">
            <v>N</v>
          </cell>
        </row>
        <row r="1004">
          <cell r="J1004" t="str">
            <v>04-169-01-02</v>
          </cell>
          <cell r="K1004" t="str">
            <v>A</v>
          </cell>
          <cell r="L1004" t="str">
            <v>N</v>
          </cell>
        </row>
        <row r="1005">
          <cell r="J1005" t="str">
            <v>04-169-02-03</v>
          </cell>
          <cell r="K1005" t="str">
            <v>A</v>
          </cell>
          <cell r="L1005" t="str">
            <v>N</v>
          </cell>
        </row>
        <row r="1006">
          <cell r="J1006" t="str">
            <v>04-169-03-04</v>
          </cell>
          <cell r="K1006" t="str">
            <v>A</v>
          </cell>
          <cell r="L1006" t="str">
            <v>N</v>
          </cell>
        </row>
        <row r="1007">
          <cell r="J1007" t="str">
            <v>04-169-04-48</v>
          </cell>
          <cell r="K1007" t="str">
            <v>A</v>
          </cell>
          <cell r="L1007" t="str">
            <v>N</v>
          </cell>
        </row>
        <row r="1008">
          <cell r="J1008" t="str">
            <v>04-170-01-02</v>
          </cell>
          <cell r="K1008" t="str">
            <v>A</v>
          </cell>
          <cell r="L1008" t="str">
            <v>N</v>
          </cell>
        </row>
        <row r="1009">
          <cell r="J1009" t="str">
            <v>04-170-02-03</v>
          </cell>
          <cell r="K1009" t="str">
            <v>A</v>
          </cell>
          <cell r="L1009" t="str">
            <v>N</v>
          </cell>
        </row>
        <row r="1010">
          <cell r="J1010" t="str">
            <v>04-170-03-49</v>
          </cell>
          <cell r="K1010" t="str">
            <v>A</v>
          </cell>
          <cell r="L1010" t="str">
            <v>N</v>
          </cell>
        </row>
        <row r="1011">
          <cell r="J1011" t="str">
            <v>04-171-01-02</v>
          </cell>
          <cell r="K1011" t="str">
            <v>A</v>
          </cell>
          <cell r="L1011" t="str">
            <v>N</v>
          </cell>
        </row>
        <row r="1012">
          <cell r="J1012" t="str">
            <v>04-171-02-03</v>
          </cell>
          <cell r="K1012" t="str">
            <v>A</v>
          </cell>
          <cell r="L1012" t="str">
            <v>N</v>
          </cell>
        </row>
        <row r="1013">
          <cell r="J1013" t="str">
            <v>04-171-03-50</v>
          </cell>
          <cell r="K1013" t="str">
            <v>A</v>
          </cell>
          <cell r="L1013" t="str">
            <v>N</v>
          </cell>
        </row>
        <row r="1014">
          <cell r="J1014" t="str">
            <v>04-172-01-02</v>
          </cell>
          <cell r="K1014" t="str">
            <v>A</v>
          </cell>
          <cell r="L1014" t="str">
            <v>N</v>
          </cell>
        </row>
        <row r="1015">
          <cell r="J1015" t="str">
            <v>04-172-02-03</v>
          </cell>
          <cell r="K1015" t="str">
            <v>A</v>
          </cell>
          <cell r="L1015" t="str">
            <v>N</v>
          </cell>
        </row>
        <row r="1016">
          <cell r="J1016" t="str">
            <v>04-172-03-51</v>
          </cell>
          <cell r="K1016" t="str">
            <v>A</v>
          </cell>
          <cell r="L1016" t="str">
            <v>N</v>
          </cell>
        </row>
        <row r="1017">
          <cell r="J1017" t="str">
            <v>05-001-01-02</v>
          </cell>
          <cell r="K1017" t="str">
            <v>G</v>
          </cell>
          <cell r="L1017" t="str">
            <v>N</v>
          </cell>
        </row>
        <row r="1018">
          <cell r="J1018" t="str">
            <v>05-001-02-03</v>
          </cell>
          <cell r="K1018" t="str">
            <v>G</v>
          </cell>
          <cell r="L1018" t="str">
            <v>N</v>
          </cell>
        </row>
        <row r="1019">
          <cell r="J1019" t="str">
            <v>05-001-03-04</v>
          </cell>
          <cell r="K1019" t="str">
            <v>G</v>
          </cell>
          <cell r="L1019" t="str">
            <v>S</v>
          </cell>
        </row>
        <row r="1020">
          <cell r="J1020" t="str">
            <v>05-001-04-05</v>
          </cell>
          <cell r="K1020" t="str">
            <v>G</v>
          </cell>
          <cell r="L1020" t="str">
            <v>S</v>
          </cell>
        </row>
        <row r="1021">
          <cell r="J1021" t="str">
            <v>05-001-05-06</v>
          </cell>
          <cell r="K1021" t="str">
            <v>A</v>
          </cell>
          <cell r="L1021" t="str">
            <v>N</v>
          </cell>
        </row>
        <row r="1022">
          <cell r="J1022" t="str">
            <v>05-001-06-07</v>
          </cell>
          <cell r="K1022" t="str">
            <v>G</v>
          </cell>
          <cell r="L1022" t="str">
            <v>N</v>
          </cell>
        </row>
        <row r="1023">
          <cell r="J1023" t="str">
            <v>05-001-07-08</v>
          </cell>
          <cell r="K1023" t="str">
            <v>G</v>
          </cell>
          <cell r="L1023" t="str">
            <v>N</v>
          </cell>
        </row>
        <row r="1024">
          <cell r="J1024" t="str">
            <v>05-001-08-09</v>
          </cell>
          <cell r="K1024" t="str">
            <v>G</v>
          </cell>
          <cell r="L1024" t="str">
            <v>N</v>
          </cell>
        </row>
        <row r="1025">
          <cell r="J1025" t="str">
            <v>05-001-09-10</v>
          </cell>
          <cell r="K1025" t="str">
            <v>G</v>
          </cell>
          <cell r="L1025" t="str">
            <v>N</v>
          </cell>
        </row>
        <row r="1026">
          <cell r="J1026" t="str">
            <v>05-001-10-11</v>
          </cell>
          <cell r="K1026" t="str">
            <v>G</v>
          </cell>
          <cell r="L1026" t="str">
            <v>N</v>
          </cell>
        </row>
        <row r="1027">
          <cell r="J1027" t="str">
            <v>05-001-11-12</v>
          </cell>
          <cell r="K1027" t="str">
            <v>G</v>
          </cell>
          <cell r="L1027" t="str">
            <v>N</v>
          </cell>
        </row>
        <row r="1028">
          <cell r="J1028" t="str">
            <v>05-001-12-13</v>
          </cell>
          <cell r="K1028" t="str">
            <v>G</v>
          </cell>
          <cell r="L1028" t="str">
            <v>N</v>
          </cell>
        </row>
        <row r="1029">
          <cell r="J1029" t="str">
            <v>05-001-13-14</v>
          </cell>
          <cell r="K1029" t="str">
            <v>G</v>
          </cell>
          <cell r="L1029" t="str">
            <v>N</v>
          </cell>
        </row>
        <row r="1030">
          <cell r="J1030" t="str">
            <v>05-001-14-15</v>
          </cell>
          <cell r="K1030" t="str">
            <v>G</v>
          </cell>
          <cell r="L1030" t="str">
            <v>N</v>
          </cell>
        </row>
        <row r="1031">
          <cell r="J1031" t="str">
            <v>05-001-15-16</v>
          </cell>
          <cell r="K1031" t="str">
            <v>G</v>
          </cell>
          <cell r="L1031" t="str">
            <v>N</v>
          </cell>
        </row>
        <row r="1032">
          <cell r="J1032" t="str">
            <v>05-001-16-17</v>
          </cell>
          <cell r="K1032" t="str">
            <v>G</v>
          </cell>
          <cell r="L1032" t="str">
            <v>N</v>
          </cell>
        </row>
        <row r="1033">
          <cell r="J1033" t="str">
            <v>05-001-17-18</v>
          </cell>
          <cell r="K1033" t="str">
            <v>G</v>
          </cell>
          <cell r="L1033" t="str">
            <v>N</v>
          </cell>
        </row>
        <row r="1034">
          <cell r="J1034" t="str">
            <v>05-001-18-19</v>
          </cell>
          <cell r="K1034" t="str">
            <v>G</v>
          </cell>
          <cell r="L1034" t="str">
            <v>N</v>
          </cell>
        </row>
        <row r="1035">
          <cell r="J1035" t="str">
            <v>05-001-19-20</v>
          </cell>
          <cell r="K1035" t="str">
            <v>G</v>
          </cell>
          <cell r="L1035" t="str">
            <v>N</v>
          </cell>
        </row>
        <row r="1036">
          <cell r="J1036" t="str">
            <v>05-001-20-21</v>
          </cell>
          <cell r="K1036" t="str">
            <v>G</v>
          </cell>
          <cell r="L1036" t="str">
            <v>N</v>
          </cell>
        </row>
        <row r="1037">
          <cell r="J1037" t="str">
            <v>05-001-21-22</v>
          </cell>
          <cell r="K1037" t="str">
            <v>G</v>
          </cell>
          <cell r="L1037" t="str">
            <v>N</v>
          </cell>
        </row>
        <row r="1038">
          <cell r="J1038" t="str">
            <v>05-001-22-23</v>
          </cell>
          <cell r="K1038" t="str">
            <v>G</v>
          </cell>
          <cell r="L1038" t="str">
            <v>N</v>
          </cell>
        </row>
        <row r="1039">
          <cell r="J1039" t="str">
            <v>05-001-23-24</v>
          </cell>
          <cell r="K1039" t="str">
            <v>G</v>
          </cell>
          <cell r="L1039" t="str">
            <v>N</v>
          </cell>
        </row>
        <row r="1040">
          <cell r="J1040" t="str">
            <v>05-001-24-25</v>
          </cell>
          <cell r="K1040" t="str">
            <v>G</v>
          </cell>
          <cell r="L1040" t="str">
            <v>N</v>
          </cell>
        </row>
        <row r="1041">
          <cell r="J1041" t="str">
            <v>05-001-25-26</v>
          </cell>
          <cell r="K1041" t="str">
            <v>G</v>
          </cell>
          <cell r="L1041" t="str">
            <v>N</v>
          </cell>
        </row>
        <row r="1042">
          <cell r="J1042" t="str">
            <v>05-001-26-27</v>
          </cell>
          <cell r="K1042" t="str">
            <v>G</v>
          </cell>
          <cell r="L1042" t="str">
            <v>N</v>
          </cell>
        </row>
        <row r="1043">
          <cell r="J1043" t="str">
            <v>05-001-27-28</v>
          </cell>
          <cell r="K1043" t="str">
            <v>G</v>
          </cell>
          <cell r="L1043" t="str">
            <v>N</v>
          </cell>
        </row>
        <row r="1044">
          <cell r="J1044" t="str">
            <v>05-001-28-29</v>
          </cell>
          <cell r="K1044" t="str">
            <v>G</v>
          </cell>
          <cell r="L1044" t="str">
            <v>N</v>
          </cell>
        </row>
        <row r="1045">
          <cell r="J1045" t="str">
            <v>05-001-29-30</v>
          </cell>
          <cell r="K1045" t="str">
            <v>G</v>
          </cell>
          <cell r="L1045" t="str">
            <v>N</v>
          </cell>
        </row>
        <row r="1046">
          <cell r="J1046" t="str">
            <v>05-001-30-31</v>
          </cell>
          <cell r="K1046" t="str">
            <v>G</v>
          </cell>
          <cell r="L1046" t="str">
            <v>N</v>
          </cell>
        </row>
        <row r="1047">
          <cell r="J1047" t="str">
            <v>05-001-31-32</v>
          </cell>
          <cell r="K1047" t="str">
            <v>G</v>
          </cell>
          <cell r="L1047" t="str">
            <v>N</v>
          </cell>
        </row>
        <row r="1048">
          <cell r="J1048" t="str">
            <v>05-001-32-33</v>
          </cell>
          <cell r="K1048" t="str">
            <v>G</v>
          </cell>
          <cell r="L1048" t="str">
            <v>N</v>
          </cell>
        </row>
        <row r="1049">
          <cell r="J1049" t="str">
            <v>05-001-33-34</v>
          </cell>
          <cell r="K1049" t="str">
            <v>G</v>
          </cell>
          <cell r="L1049" t="str">
            <v>N</v>
          </cell>
        </row>
        <row r="1050">
          <cell r="J1050" t="str">
            <v>05-001-34-35</v>
          </cell>
          <cell r="K1050" t="str">
            <v>G</v>
          </cell>
          <cell r="L1050" t="str">
            <v>N</v>
          </cell>
        </row>
        <row r="1051">
          <cell r="J1051" t="str">
            <v>05-001-35-36</v>
          </cell>
          <cell r="K1051" t="str">
            <v>G</v>
          </cell>
          <cell r="L1051" t="str">
            <v>N</v>
          </cell>
        </row>
        <row r="1052">
          <cell r="J1052" t="str">
            <v>05-002-01-02</v>
          </cell>
          <cell r="K1052" t="str">
            <v>G</v>
          </cell>
          <cell r="L1052" t="str">
            <v>N</v>
          </cell>
        </row>
        <row r="1053">
          <cell r="J1053" t="str">
            <v>05-002-02-03</v>
          </cell>
          <cell r="K1053" t="str">
            <v>G</v>
          </cell>
          <cell r="L1053" t="str">
            <v>N</v>
          </cell>
        </row>
        <row r="1054">
          <cell r="J1054" t="str">
            <v>05-002-03-04</v>
          </cell>
          <cell r="K1054" t="str">
            <v>G</v>
          </cell>
          <cell r="L1054" t="str">
            <v>N</v>
          </cell>
        </row>
        <row r="1055">
          <cell r="J1055" t="str">
            <v>05-002-04-05</v>
          </cell>
          <cell r="K1055" t="str">
            <v>G</v>
          </cell>
          <cell r="L1055" t="str">
            <v>N</v>
          </cell>
        </row>
        <row r="1056">
          <cell r="J1056" t="str">
            <v>05-002-05-06</v>
          </cell>
          <cell r="K1056" t="str">
            <v>G</v>
          </cell>
          <cell r="L1056" t="str">
            <v>N</v>
          </cell>
        </row>
        <row r="1057">
          <cell r="J1057" t="str">
            <v>05-002-06-07</v>
          </cell>
          <cell r="K1057" t="str">
            <v>G</v>
          </cell>
          <cell r="L1057" t="str">
            <v>N</v>
          </cell>
        </row>
        <row r="1058">
          <cell r="J1058" t="str">
            <v>05-002-07-05</v>
          </cell>
          <cell r="K1058" t="str">
            <v>A</v>
          </cell>
          <cell r="L1058" t="str">
            <v>N</v>
          </cell>
        </row>
        <row r="1059">
          <cell r="J1059" t="str">
            <v>05-003-01-02</v>
          </cell>
          <cell r="K1059" t="str">
            <v>A</v>
          </cell>
          <cell r="L1059" t="str">
            <v>N</v>
          </cell>
        </row>
        <row r="1060">
          <cell r="J1060" t="str">
            <v>05-003-02-03</v>
          </cell>
          <cell r="K1060" t="str">
            <v>A</v>
          </cell>
          <cell r="L1060" t="str">
            <v>N</v>
          </cell>
        </row>
        <row r="1061">
          <cell r="J1061" t="str">
            <v>05-003-03-04</v>
          </cell>
          <cell r="K1061" t="str">
            <v>A</v>
          </cell>
          <cell r="L1061" t="str">
            <v>N</v>
          </cell>
        </row>
        <row r="1062">
          <cell r="J1062" t="str">
            <v>05-003-04-02</v>
          </cell>
          <cell r="K1062" t="str">
            <v>A</v>
          </cell>
          <cell r="L1062" t="str">
            <v>N</v>
          </cell>
        </row>
        <row r="1063">
          <cell r="J1063" t="str">
            <v>05-004-01-02</v>
          </cell>
          <cell r="K1063" t="str">
            <v>A</v>
          </cell>
          <cell r="L1063" t="str">
            <v>N</v>
          </cell>
        </row>
        <row r="1064">
          <cell r="J1064" t="str">
            <v>05-004-02-03</v>
          </cell>
          <cell r="K1064" t="str">
            <v>A</v>
          </cell>
          <cell r="L1064" t="str">
            <v>N</v>
          </cell>
        </row>
        <row r="1065">
          <cell r="J1065" t="str">
            <v>05-004-03-04</v>
          </cell>
          <cell r="K1065" t="str">
            <v>A</v>
          </cell>
          <cell r="L1065" t="str">
            <v>N</v>
          </cell>
        </row>
        <row r="1066">
          <cell r="J1066" t="str">
            <v>05-004-04-04</v>
          </cell>
          <cell r="K1066" t="str">
            <v>A</v>
          </cell>
          <cell r="L1066" t="str">
            <v>N</v>
          </cell>
        </row>
        <row r="1067">
          <cell r="J1067" t="str">
            <v>05-005-01-02</v>
          </cell>
          <cell r="K1067" t="str">
            <v>A</v>
          </cell>
          <cell r="L1067" t="str">
            <v>N</v>
          </cell>
        </row>
        <row r="1068">
          <cell r="J1068" t="str">
            <v>05-005-02-03</v>
          </cell>
          <cell r="K1068" t="str">
            <v>A</v>
          </cell>
          <cell r="L1068" t="str">
            <v>N</v>
          </cell>
        </row>
        <row r="1069">
          <cell r="J1069" t="str">
            <v>05-005-03-04</v>
          </cell>
          <cell r="K1069" t="str">
            <v>A</v>
          </cell>
          <cell r="L1069" t="str">
            <v>N</v>
          </cell>
        </row>
        <row r="1070">
          <cell r="J1070" t="str">
            <v>05-005-04-05</v>
          </cell>
          <cell r="K1070" t="str">
            <v>A</v>
          </cell>
          <cell r="L1070" t="str">
            <v>N</v>
          </cell>
        </row>
        <row r="1071">
          <cell r="J1071" t="str">
            <v>05-006-01-02</v>
          </cell>
          <cell r="K1071" t="str">
            <v>A</v>
          </cell>
          <cell r="L1071" t="str">
            <v>N</v>
          </cell>
        </row>
        <row r="1072">
          <cell r="J1072" t="str">
            <v>05-006-02-03</v>
          </cell>
          <cell r="K1072" t="str">
            <v>A</v>
          </cell>
          <cell r="L1072" t="str">
            <v>N</v>
          </cell>
        </row>
        <row r="1073">
          <cell r="J1073" t="str">
            <v>05-006-03-04</v>
          </cell>
          <cell r="K1073" t="str">
            <v>A</v>
          </cell>
          <cell r="L1073" t="str">
            <v>N</v>
          </cell>
        </row>
        <row r="1074">
          <cell r="J1074" t="str">
            <v>05-006-04-06</v>
          </cell>
          <cell r="K1074" t="str">
            <v>A</v>
          </cell>
          <cell r="L1074" t="str">
            <v>N</v>
          </cell>
        </row>
        <row r="1075">
          <cell r="J1075" t="str">
            <v>05-007-01-02</v>
          </cell>
          <cell r="K1075" t="str">
            <v>A</v>
          </cell>
          <cell r="L1075" t="str">
            <v>N</v>
          </cell>
        </row>
        <row r="1076">
          <cell r="J1076" t="str">
            <v>05-007-02-03</v>
          </cell>
          <cell r="K1076" t="str">
            <v>A</v>
          </cell>
          <cell r="L1076" t="str">
            <v>N</v>
          </cell>
        </row>
        <row r="1077">
          <cell r="J1077" t="str">
            <v>05-007-03-04</v>
          </cell>
          <cell r="K1077" t="str">
            <v>A</v>
          </cell>
          <cell r="L1077" t="str">
            <v>N</v>
          </cell>
        </row>
        <row r="1078">
          <cell r="J1078" t="str">
            <v>05-007-04-07</v>
          </cell>
          <cell r="K1078" t="str">
            <v>A</v>
          </cell>
          <cell r="L1078" t="str">
            <v>N</v>
          </cell>
        </row>
        <row r="1079">
          <cell r="J1079" t="str">
            <v>05-008-01-02</v>
          </cell>
          <cell r="K1079" t="str">
            <v>A</v>
          </cell>
          <cell r="L1079" t="str">
            <v>N</v>
          </cell>
        </row>
        <row r="1080">
          <cell r="J1080" t="str">
            <v>05-008-02-03</v>
          </cell>
          <cell r="K1080" t="str">
            <v>A</v>
          </cell>
          <cell r="L1080" t="str">
            <v>N</v>
          </cell>
        </row>
        <row r="1081">
          <cell r="J1081" t="str">
            <v>05-008-03-04</v>
          </cell>
          <cell r="K1081" t="str">
            <v>A</v>
          </cell>
          <cell r="L1081" t="str">
            <v>N</v>
          </cell>
        </row>
        <row r="1082">
          <cell r="J1082" t="str">
            <v>05-008-04-05</v>
          </cell>
          <cell r="K1082" t="str">
            <v>A</v>
          </cell>
          <cell r="L1082" t="str">
            <v>N</v>
          </cell>
        </row>
        <row r="1083">
          <cell r="J1083" t="str">
            <v>05-008-05-06</v>
          </cell>
          <cell r="K1083" t="str">
            <v>G</v>
          </cell>
          <cell r="L1083" t="str">
            <v>N</v>
          </cell>
        </row>
        <row r="1084">
          <cell r="J1084" t="str">
            <v>05-008-06-07</v>
          </cell>
          <cell r="K1084" t="str">
            <v>G</v>
          </cell>
          <cell r="L1084" t="str">
            <v>N</v>
          </cell>
        </row>
        <row r="1085">
          <cell r="J1085" t="str">
            <v>05-008-07-08</v>
          </cell>
          <cell r="K1085" t="str">
            <v>G</v>
          </cell>
          <cell r="L1085" t="str">
            <v>N</v>
          </cell>
        </row>
        <row r="1086">
          <cell r="J1086" t="str">
            <v>05-008-08-09</v>
          </cell>
          <cell r="K1086" t="str">
            <v>G</v>
          </cell>
          <cell r="L1086" t="str">
            <v>N</v>
          </cell>
        </row>
        <row r="1087">
          <cell r="J1087" t="str">
            <v>05-008-09-10</v>
          </cell>
          <cell r="K1087" t="str">
            <v>G</v>
          </cell>
          <cell r="L1087" t="str">
            <v>N</v>
          </cell>
        </row>
        <row r="1088">
          <cell r="J1088" t="str">
            <v>05-008-10-11</v>
          </cell>
          <cell r="K1088" t="str">
            <v>G</v>
          </cell>
          <cell r="L1088" t="str">
            <v>N</v>
          </cell>
        </row>
        <row r="1089">
          <cell r="J1089" t="str">
            <v>05-008-11-12</v>
          </cell>
          <cell r="K1089" t="str">
            <v>G</v>
          </cell>
          <cell r="L1089" t="str">
            <v>N</v>
          </cell>
        </row>
        <row r="1090">
          <cell r="J1090" t="str">
            <v>05-008-12-11</v>
          </cell>
          <cell r="K1090" t="str">
            <v>A</v>
          </cell>
          <cell r="L1090" t="str">
            <v>N</v>
          </cell>
        </row>
        <row r="1091">
          <cell r="J1091" t="str">
            <v>05-009-01-02</v>
          </cell>
          <cell r="K1091" t="str">
            <v>A</v>
          </cell>
          <cell r="L1091" t="str">
            <v>N</v>
          </cell>
        </row>
        <row r="1092">
          <cell r="J1092" t="str">
            <v>05-009-02-03</v>
          </cell>
          <cell r="K1092" t="str">
            <v>A</v>
          </cell>
          <cell r="L1092" t="str">
            <v>N</v>
          </cell>
        </row>
        <row r="1093">
          <cell r="J1093" t="str">
            <v>05-009-03-04</v>
          </cell>
          <cell r="K1093" t="str">
            <v>A</v>
          </cell>
          <cell r="L1093" t="str">
            <v>N</v>
          </cell>
        </row>
        <row r="1094">
          <cell r="J1094" t="str">
            <v>05-009-04-06</v>
          </cell>
          <cell r="K1094" t="str">
            <v>A</v>
          </cell>
          <cell r="L1094" t="str">
            <v>N</v>
          </cell>
        </row>
        <row r="1095">
          <cell r="J1095" t="str">
            <v>05-010-01-02</v>
          </cell>
          <cell r="K1095" t="str">
            <v>A</v>
          </cell>
          <cell r="L1095" t="str">
            <v>N</v>
          </cell>
        </row>
        <row r="1096">
          <cell r="J1096" t="str">
            <v>05-010-02-03</v>
          </cell>
          <cell r="K1096" t="str">
            <v>A</v>
          </cell>
          <cell r="L1096" t="str">
            <v>N</v>
          </cell>
        </row>
        <row r="1097">
          <cell r="J1097" t="str">
            <v>05-010-03-04</v>
          </cell>
          <cell r="K1097" t="str">
            <v>A</v>
          </cell>
          <cell r="L1097" t="str">
            <v>N</v>
          </cell>
        </row>
        <row r="1098">
          <cell r="J1098" t="str">
            <v>05-010-04-07</v>
          </cell>
          <cell r="K1098" t="str">
            <v>A</v>
          </cell>
          <cell r="L1098" t="str">
            <v>N</v>
          </cell>
        </row>
        <row r="1099">
          <cell r="J1099" t="str">
            <v>05-011-01-02</v>
          </cell>
          <cell r="K1099" t="str">
            <v>A</v>
          </cell>
          <cell r="L1099" t="str">
            <v>N</v>
          </cell>
        </row>
        <row r="1100">
          <cell r="J1100" t="str">
            <v>05-011-02-03</v>
          </cell>
          <cell r="K1100" t="str">
            <v>A</v>
          </cell>
          <cell r="L1100" t="str">
            <v>N</v>
          </cell>
        </row>
        <row r="1101">
          <cell r="J1101" t="str">
            <v>05-011-03-04</v>
          </cell>
          <cell r="K1101" t="str">
            <v>A</v>
          </cell>
          <cell r="L1101" t="str">
            <v>N</v>
          </cell>
        </row>
        <row r="1102">
          <cell r="J1102" t="str">
            <v>05-011-04-08</v>
          </cell>
          <cell r="K1102" t="str">
            <v>A</v>
          </cell>
          <cell r="L1102" t="str">
            <v>N</v>
          </cell>
        </row>
        <row r="1103">
          <cell r="J1103" t="str">
            <v>05-012-01-02</v>
          </cell>
          <cell r="K1103" t="str">
            <v>A</v>
          </cell>
          <cell r="L1103" t="str">
            <v>N</v>
          </cell>
        </row>
        <row r="1104">
          <cell r="J1104" t="str">
            <v>05-012-02-03</v>
          </cell>
          <cell r="K1104" t="str">
            <v>A</v>
          </cell>
          <cell r="L1104" t="str">
            <v>N</v>
          </cell>
        </row>
        <row r="1105">
          <cell r="J1105" t="str">
            <v>05-012-03-04</v>
          </cell>
          <cell r="K1105" t="str">
            <v>A</v>
          </cell>
          <cell r="L1105" t="str">
            <v>N</v>
          </cell>
        </row>
        <row r="1106">
          <cell r="J1106" t="str">
            <v>05-012-04-09</v>
          </cell>
          <cell r="K1106" t="str">
            <v>A</v>
          </cell>
          <cell r="L1106" t="str">
            <v>N</v>
          </cell>
        </row>
        <row r="1107">
          <cell r="J1107" t="str">
            <v>05-013-01-02</v>
          </cell>
          <cell r="K1107" t="str">
            <v>A</v>
          </cell>
          <cell r="L1107" t="str">
            <v>N</v>
          </cell>
        </row>
        <row r="1108">
          <cell r="J1108" t="str">
            <v>05-013-02-03</v>
          </cell>
          <cell r="K1108" t="str">
            <v>A</v>
          </cell>
          <cell r="L1108" t="str">
            <v>N</v>
          </cell>
        </row>
        <row r="1109">
          <cell r="J1109" t="str">
            <v>05-013-03-04</v>
          </cell>
          <cell r="K1109" t="str">
            <v>A</v>
          </cell>
          <cell r="L1109" t="str">
            <v>N</v>
          </cell>
        </row>
        <row r="1110">
          <cell r="J1110" t="str">
            <v>05-013-04-10</v>
          </cell>
          <cell r="K1110" t="str">
            <v>A</v>
          </cell>
          <cell r="L1110" t="str">
            <v>N</v>
          </cell>
        </row>
        <row r="1111">
          <cell r="J1111" t="str">
            <v>05-014-01-02</v>
          </cell>
          <cell r="K1111" t="str">
            <v>G</v>
          </cell>
          <cell r="L1111" t="str">
            <v>N</v>
          </cell>
        </row>
        <row r="1112">
          <cell r="J1112" t="str">
            <v>05-014-02-03</v>
          </cell>
          <cell r="K1112" t="str">
            <v>A</v>
          </cell>
          <cell r="L1112" t="str">
            <v>N</v>
          </cell>
        </row>
        <row r="1113">
          <cell r="J1113" t="str">
            <v>05-014-03-04</v>
          </cell>
          <cell r="K1113" t="str">
            <v>G</v>
          </cell>
          <cell r="L1113" t="str">
            <v>N</v>
          </cell>
        </row>
        <row r="1114">
          <cell r="J1114" t="str">
            <v>05-014-04-05</v>
          </cell>
          <cell r="K1114" t="str">
            <v>G</v>
          </cell>
          <cell r="L1114" t="str">
            <v>S</v>
          </cell>
        </row>
        <row r="1115">
          <cell r="J1115" t="str">
            <v>05-014-05-06</v>
          </cell>
          <cell r="K1115" t="str">
            <v>G</v>
          </cell>
          <cell r="L1115" t="str">
            <v>S</v>
          </cell>
        </row>
        <row r="1116">
          <cell r="J1116" t="str">
            <v>05-014-06-11</v>
          </cell>
          <cell r="K1116" t="str">
            <v>G</v>
          </cell>
          <cell r="L1116" t="str">
            <v>S</v>
          </cell>
        </row>
        <row r="1117">
          <cell r="J1117" t="str">
            <v>05-015-01-02</v>
          </cell>
          <cell r="K1117" t="str">
            <v>A</v>
          </cell>
          <cell r="L1117" t="str">
            <v>N</v>
          </cell>
        </row>
        <row r="1118">
          <cell r="J1118" t="str">
            <v>05-015-02-03</v>
          </cell>
          <cell r="K1118" t="str">
            <v>A</v>
          </cell>
          <cell r="L1118" t="str">
            <v>N</v>
          </cell>
        </row>
        <row r="1119">
          <cell r="J1119" t="str">
            <v>05-015-03-04</v>
          </cell>
          <cell r="K1119" t="str">
            <v>A</v>
          </cell>
          <cell r="L1119" t="str">
            <v>N</v>
          </cell>
        </row>
        <row r="1120">
          <cell r="J1120" t="str">
            <v>05-015-04-05</v>
          </cell>
          <cell r="K1120" t="str">
            <v>A</v>
          </cell>
          <cell r="L1120" t="str">
            <v>N</v>
          </cell>
        </row>
        <row r="1121">
          <cell r="J1121" t="str">
            <v>05-015-05-06</v>
          </cell>
          <cell r="K1121" t="str">
            <v>G</v>
          </cell>
          <cell r="L1121" t="str">
            <v>N</v>
          </cell>
        </row>
        <row r="1122">
          <cell r="J1122" t="str">
            <v>05-015-06-07</v>
          </cell>
          <cell r="K1122" t="str">
            <v>G</v>
          </cell>
          <cell r="L1122" t="str">
            <v>N</v>
          </cell>
        </row>
        <row r="1123">
          <cell r="J1123" t="str">
            <v>05-015-07-08</v>
          </cell>
          <cell r="K1123" t="str">
            <v>G</v>
          </cell>
          <cell r="L1123" t="str">
            <v>N</v>
          </cell>
        </row>
        <row r="1124">
          <cell r="J1124" t="str">
            <v>05-015-08-14</v>
          </cell>
          <cell r="K1124" t="str">
            <v>G</v>
          </cell>
          <cell r="L1124" t="str">
            <v>N</v>
          </cell>
        </row>
        <row r="1125">
          <cell r="J1125" t="str">
            <v>05-016-01-02</v>
          </cell>
          <cell r="K1125" t="str">
            <v>A</v>
          </cell>
          <cell r="L1125" t="str">
            <v>N</v>
          </cell>
        </row>
        <row r="1126">
          <cell r="J1126" t="str">
            <v>05-016-02-03</v>
          </cell>
          <cell r="K1126" t="str">
            <v>A</v>
          </cell>
          <cell r="L1126" t="str">
            <v>N</v>
          </cell>
        </row>
        <row r="1127">
          <cell r="J1127" t="str">
            <v>05-016-03-04</v>
          </cell>
          <cell r="K1127" t="str">
            <v>A</v>
          </cell>
          <cell r="L1127" t="str">
            <v>N</v>
          </cell>
        </row>
        <row r="1128">
          <cell r="J1128" t="str">
            <v>05-016-04-06</v>
          </cell>
          <cell r="K1128" t="str">
            <v>A</v>
          </cell>
          <cell r="L1128" t="str">
            <v>N</v>
          </cell>
        </row>
        <row r="1129">
          <cell r="J1129" t="str">
            <v>05-017-01-02</v>
          </cell>
          <cell r="K1129" t="str">
            <v>A</v>
          </cell>
          <cell r="L1129" t="str">
            <v>N</v>
          </cell>
        </row>
        <row r="1130">
          <cell r="J1130" t="str">
            <v>05-017-02-03</v>
          </cell>
          <cell r="K1130" t="str">
            <v>A</v>
          </cell>
          <cell r="L1130" t="str">
            <v>N</v>
          </cell>
        </row>
        <row r="1131">
          <cell r="J1131" t="str">
            <v>05-017-03-04</v>
          </cell>
          <cell r="K1131" t="str">
            <v>A</v>
          </cell>
          <cell r="L1131" t="str">
            <v>N</v>
          </cell>
        </row>
        <row r="1132">
          <cell r="J1132" t="str">
            <v>05-017-04-07</v>
          </cell>
          <cell r="K1132" t="str">
            <v>A</v>
          </cell>
          <cell r="L1132" t="str">
            <v>N</v>
          </cell>
        </row>
        <row r="1133">
          <cell r="J1133" t="str">
            <v>05-018-01-02</v>
          </cell>
          <cell r="K1133" t="str">
            <v>A</v>
          </cell>
          <cell r="L1133" t="str">
            <v>N</v>
          </cell>
        </row>
        <row r="1134">
          <cell r="J1134" t="str">
            <v>05-018-02-03</v>
          </cell>
          <cell r="K1134" t="str">
            <v>A</v>
          </cell>
          <cell r="L1134" t="str">
            <v>N</v>
          </cell>
        </row>
        <row r="1135">
          <cell r="J1135" t="str">
            <v>05-018-03-04</v>
          </cell>
          <cell r="K1135" t="str">
            <v>A</v>
          </cell>
          <cell r="L1135" t="str">
            <v>N</v>
          </cell>
        </row>
        <row r="1136">
          <cell r="J1136" t="str">
            <v>05-018-04-08</v>
          </cell>
          <cell r="K1136" t="str">
            <v>A</v>
          </cell>
          <cell r="L1136" t="str">
            <v>N</v>
          </cell>
        </row>
        <row r="1137">
          <cell r="J1137" t="str">
            <v>05-019-01-02</v>
          </cell>
          <cell r="K1137" t="str">
            <v>A</v>
          </cell>
          <cell r="L1137" t="str">
            <v>N</v>
          </cell>
        </row>
        <row r="1138">
          <cell r="J1138" t="str">
            <v>05-019-02-03</v>
          </cell>
          <cell r="K1138" t="str">
            <v>A</v>
          </cell>
          <cell r="L1138" t="str">
            <v>N</v>
          </cell>
        </row>
        <row r="1139">
          <cell r="J1139" t="str">
            <v>05-019-03-04</v>
          </cell>
          <cell r="K1139" t="str">
            <v>A</v>
          </cell>
          <cell r="L1139" t="str">
            <v>N</v>
          </cell>
        </row>
        <row r="1140">
          <cell r="J1140" t="str">
            <v>05-019-04-05</v>
          </cell>
          <cell r="K1140" t="str">
            <v>A</v>
          </cell>
          <cell r="L1140" t="str">
            <v>N</v>
          </cell>
        </row>
        <row r="1141">
          <cell r="J1141" t="str">
            <v>05-019-05-06</v>
          </cell>
          <cell r="K1141" t="str">
            <v>G</v>
          </cell>
          <cell r="L1141" t="str">
            <v>N</v>
          </cell>
        </row>
        <row r="1142">
          <cell r="J1142" t="str">
            <v>05-019-06-07</v>
          </cell>
          <cell r="K1142" t="str">
            <v>G</v>
          </cell>
          <cell r="L1142" t="str">
            <v>N</v>
          </cell>
        </row>
        <row r="1143">
          <cell r="J1143" t="str">
            <v>05-019-07-08</v>
          </cell>
          <cell r="K1143" t="str">
            <v>G</v>
          </cell>
          <cell r="L1143" t="str">
            <v>N</v>
          </cell>
        </row>
        <row r="1144">
          <cell r="J1144" t="str">
            <v>05-019-08-09</v>
          </cell>
          <cell r="K1144" t="str">
            <v>G</v>
          </cell>
          <cell r="L1144" t="str">
            <v>N</v>
          </cell>
        </row>
        <row r="1145">
          <cell r="J1145" t="str">
            <v>05-019-09-10</v>
          </cell>
          <cell r="K1145" t="str">
            <v>G</v>
          </cell>
          <cell r="L1145" t="str">
            <v>N</v>
          </cell>
        </row>
        <row r="1146">
          <cell r="J1146" t="str">
            <v>05-019-10-11</v>
          </cell>
          <cell r="K1146" t="str">
            <v>G</v>
          </cell>
          <cell r="L1146" t="str">
            <v>N</v>
          </cell>
        </row>
        <row r="1147">
          <cell r="J1147" t="str">
            <v>05-019-11-19</v>
          </cell>
          <cell r="K1147" t="str">
            <v>G</v>
          </cell>
          <cell r="L1147" t="str">
            <v>N</v>
          </cell>
        </row>
        <row r="1148">
          <cell r="J1148" t="str">
            <v>05-020-01-02</v>
          </cell>
          <cell r="K1148" t="str">
            <v>A</v>
          </cell>
          <cell r="L1148" t="str">
            <v>N</v>
          </cell>
        </row>
        <row r="1149">
          <cell r="J1149" t="str">
            <v>05-020-02-03</v>
          </cell>
          <cell r="K1149" t="str">
            <v>A</v>
          </cell>
          <cell r="L1149" t="str">
            <v>N</v>
          </cell>
        </row>
        <row r="1150">
          <cell r="J1150" t="str">
            <v>05-020-03-04</v>
          </cell>
          <cell r="K1150" t="str">
            <v>A</v>
          </cell>
          <cell r="L1150" t="str">
            <v>N</v>
          </cell>
        </row>
        <row r="1151">
          <cell r="J1151" t="str">
            <v>05-020-04-06</v>
          </cell>
          <cell r="K1151" t="str">
            <v>A</v>
          </cell>
          <cell r="L1151" t="str">
            <v>N</v>
          </cell>
        </row>
        <row r="1152">
          <cell r="J1152" t="str">
            <v>05-021-01-02</v>
          </cell>
          <cell r="K1152" t="str">
            <v>A</v>
          </cell>
          <cell r="L1152" t="str">
            <v>N</v>
          </cell>
        </row>
        <row r="1153">
          <cell r="J1153" t="str">
            <v>05-021-02-03</v>
          </cell>
          <cell r="K1153" t="str">
            <v>A</v>
          </cell>
          <cell r="L1153" t="str">
            <v>N</v>
          </cell>
        </row>
        <row r="1154">
          <cell r="J1154" t="str">
            <v>05-021-03-04</v>
          </cell>
          <cell r="K1154" t="str">
            <v>A</v>
          </cell>
          <cell r="L1154" t="str">
            <v>N</v>
          </cell>
        </row>
        <row r="1155">
          <cell r="J1155" t="str">
            <v>05-021-04-07</v>
          </cell>
          <cell r="K1155" t="str">
            <v>A</v>
          </cell>
          <cell r="L1155" t="str">
            <v>N</v>
          </cell>
        </row>
        <row r="1156">
          <cell r="J1156" t="str">
            <v>05-022-01-02</v>
          </cell>
          <cell r="K1156" t="str">
            <v>A</v>
          </cell>
          <cell r="L1156" t="str">
            <v>N</v>
          </cell>
        </row>
        <row r="1157">
          <cell r="J1157" t="str">
            <v>05-022-02-03</v>
          </cell>
          <cell r="K1157" t="str">
            <v>A</v>
          </cell>
          <cell r="L1157" t="str">
            <v>N</v>
          </cell>
        </row>
        <row r="1158">
          <cell r="J1158" t="str">
            <v>05-022-03-08</v>
          </cell>
          <cell r="K1158" t="str">
            <v>A</v>
          </cell>
          <cell r="L1158" t="str">
            <v>N</v>
          </cell>
        </row>
        <row r="1159">
          <cell r="J1159" t="str">
            <v>05-023-01-02</v>
          </cell>
          <cell r="K1159" t="str">
            <v>A</v>
          </cell>
          <cell r="L1159" t="str">
            <v>N</v>
          </cell>
        </row>
        <row r="1160">
          <cell r="J1160" t="str">
            <v>05-023-02-03</v>
          </cell>
          <cell r="K1160" t="str">
            <v>A</v>
          </cell>
          <cell r="L1160" t="str">
            <v>N</v>
          </cell>
        </row>
        <row r="1161">
          <cell r="J1161" t="str">
            <v>05-023-03-09</v>
          </cell>
          <cell r="K1161" t="str">
            <v>A</v>
          </cell>
          <cell r="L1161" t="str">
            <v>N</v>
          </cell>
        </row>
        <row r="1162">
          <cell r="J1162" t="str">
            <v>05-024-01-02</v>
          </cell>
          <cell r="K1162" t="str">
            <v>A</v>
          </cell>
          <cell r="L1162" t="str">
            <v>N</v>
          </cell>
        </row>
        <row r="1163">
          <cell r="J1163" t="str">
            <v>05-024-02-03</v>
          </cell>
          <cell r="K1163" t="str">
            <v>A</v>
          </cell>
          <cell r="L1163" t="str">
            <v>N</v>
          </cell>
        </row>
        <row r="1164">
          <cell r="J1164" t="str">
            <v>05-024-03-10</v>
          </cell>
          <cell r="K1164" t="str">
            <v>A</v>
          </cell>
          <cell r="L1164" t="str">
            <v>N</v>
          </cell>
        </row>
        <row r="1165">
          <cell r="J1165" t="str">
            <v>05-025-01-02</v>
          </cell>
          <cell r="K1165" t="str">
            <v>A</v>
          </cell>
          <cell r="L1165" t="str">
            <v>N</v>
          </cell>
        </row>
        <row r="1166">
          <cell r="J1166" t="str">
            <v>05-025-02-03</v>
          </cell>
          <cell r="K1166" t="str">
            <v>A</v>
          </cell>
          <cell r="L1166" t="str">
            <v>N</v>
          </cell>
        </row>
        <row r="1167">
          <cell r="J1167" t="str">
            <v>05-025-03-04</v>
          </cell>
          <cell r="K1167" t="str">
            <v>A</v>
          </cell>
          <cell r="L1167" t="str">
            <v>N</v>
          </cell>
        </row>
        <row r="1168">
          <cell r="J1168" t="str">
            <v>05-025-04-05</v>
          </cell>
          <cell r="K1168" t="str">
            <v>G</v>
          </cell>
          <cell r="L1168" t="str">
            <v>N</v>
          </cell>
        </row>
        <row r="1169">
          <cell r="J1169" t="str">
            <v>05-025-05-06</v>
          </cell>
          <cell r="K1169" t="str">
            <v>G</v>
          </cell>
          <cell r="L1169" t="str">
            <v>N</v>
          </cell>
        </row>
        <row r="1170">
          <cell r="J1170" t="str">
            <v>05-025-06-07</v>
          </cell>
          <cell r="K1170" t="str">
            <v>G</v>
          </cell>
          <cell r="L1170" t="str">
            <v>N</v>
          </cell>
        </row>
        <row r="1171">
          <cell r="J1171" t="str">
            <v>05-025-07-22</v>
          </cell>
          <cell r="K1171" t="str">
            <v>G</v>
          </cell>
          <cell r="L1171" t="str">
            <v>N</v>
          </cell>
        </row>
        <row r="1172">
          <cell r="J1172" t="str">
            <v>05-026-01-02</v>
          </cell>
          <cell r="K1172" t="str">
            <v>A</v>
          </cell>
          <cell r="L1172" t="str">
            <v>N</v>
          </cell>
        </row>
        <row r="1173">
          <cell r="J1173" t="str">
            <v>05-026-02-03</v>
          </cell>
          <cell r="K1173" t="str">
            <v>A</v>
          </cell>
          <cell r="L1173" t="str">
            <v>N</v>
          </cell>
        </row>
        <row r="1174">
          <cell r="J1174" t="str">
            <v>05-026-03-05</v>
          </cell>
          <cell r="K1174" t="str">
            <v>A</v>
          </cell>
          <cell r="L1174" t="str">
            <v>N</v>
          </cell>
        </row>
        <row r="1175">
          <cell r="J1175" t="str">
            <v>05-027-01-02</v>
          </cell>
          <cell r="K1175" t="str">
            <v>A</v>
          </cell>
          <cell r="L1175" t="str">
            <v>N</v>
          </cell>
        </row>
        <row r="1176">
          <cell r="J1176" t="str">
            <v>05-027-02-03</v>
          </cell>
          <cell r="K1176" t="str">
            <v>A</v>
          </cell>
          <cell r="L1176" t="str">
            <v>N</v>
          </cell>
        </row>
        <row r="1177">
          <cell r="J1177" t="str">
            <v>05-027-03-06</v>
          </cell>
          <cell r="K1177" t="str">
            <v>A</v>
          </cell>
          <cell r="L1177" t="str">
            <v>N</v>
          </cell>
        </row>
        <row r="1178">
          <cell r="J1178" t="str">
            <v>05-028-01-02</v>
          </cell>
          <cell r="K1178" t="str">
            <v>A</v>
          </cell>
          <cell r="L1178" t="str">
            <v>N</v>
          </cell>
        </row>
        <row r="1179">
          <cell r="J1179" t="str">
            <v>05-028-02-03</v>
          </cell>
          <cell r="K1179" t="str">
            <v>A</v>
          </cell>
          <cell r="L1179" t="str">
            <v>N</v>
          </cell>
        </row>
        <row r="1180">
          <cell r="J1180" t="str">
            <v>05-028-03-07</v>
          </cell>
          <cell r="K1180" t="str">
            <v>A</v>
          </cell>
          <cell r="L1180" t="str">
            <v>N</v>
          </cell>
        </row>
        <row r="1181">
          <cell r="J1181" t="str">
            <v>05-029-01-02</v>
          </cell>
          <cell r="K1181" t="str">
            <v>A</v>
          </cell>
          <cell r="L1181" t="str">
            <v>N</v>
          </cell>
        </row>
        <row r="1182">
          <cell r="J1182" t="str">
            <v>05-029-02-03</v>
          </cell>
          <cell r="K1182" t="str">
            <v>A</v>
          </cell>
          <cell r="L1182" t="str">
            <v>N</v>
          </cell>
        </row>
        <row r="1183">
          <cell r="J1183" t="str">
            <v>05-029-03-04</v>
          </cell>
          <cell r="K1183" t="str">
            <v>A</v>
          </cell>
          <cell r="L1183" t="str">
            <v>N</v>
          </cell>
        </row>
        <row r="1184">
          <cell r="J1184" t="str">
            <v>05-029-04-05</v>
          </cell>
          <cell r="K1184" t="str">
            <v>G</v>
          </cell>
          <cell r="L1184" t="str">
            <v>N</v>
          </cell>
        </row>
        <row r="1185">
          <cell r="J1185" t="str">
            <v>05-029-05-06</v>
          </cell>
          <cell r="K1185" t="str">
            <v>G</v>
          </cell>
          <cell r="L1185" t="str">
            <v>N</v>
          </cell>
        </row>
        <row r="1186">
          <cell r="J1186" t="str">
            <v>05-029-06-07</v>
          </cell>
          <cell r="K1186" t="str">
            <v>G</v>
          </cell>
          <cell r="L1186" t="str">
            <v>N</v>
          </cell>
        </row>
        <row r="1187">
          <cell r="J1187" t="str">
            <v>05-029-07-08</v>
          </cell>
          <cell r="K1187" t="str">
            <v>G</v>
          </cell>
          <cell r="L1187" t="str">
            <v>N</v>
          </cell>
        </row>
        <row r="1188">
          <cell r="J1188" t="str">
            <v>05-029-08-09</v>
          </cell>
          <cell r="K1188" t="str">
            <v>G</v>
          </cell>
          <cell r="L1188" t="str">
            <v>N</v>
          </cell>
        </row>
        <row r="1189">
          <cell r="J1189" t="str">
            <v>05-029-09-10</v>
          </cell>
          <cell r="K1189" t="str">
            <v>G</v>
          </cell>
          <cell r="L1189" t="str">
            <v>N</v>
          </cell>
        </row>
        <row r="1190">
          <cell r="J1190" t="str">
            <v>05-029-10-11</v>
          </cell>
          <cell r="K1190" t="str">
            <v>G</v>
          </cell>
          <cell r="L1190" t="str">
            <v>N</v>
          </cell>
        </row>
        <row r="1191">
          <cell r="J1191" t="str">
            <v>05-029-11-27</v>
          </cell>
          <cell r="K1191" t="str">
            <v>G</v>
          </cell>
          <cell r="L1191" t="str">
            <v>N</v>
          </cell>
        </row>
        <row r="1192">
          <cell r="J1192" t="str">
            <v>05-030-01-02</v>
          </cell>
          <cell r="K1192" t="str">
            <v>A</v>
          </cell>
          <cell r="L1192" t="str">
            <v>N</v>
          </cell>
        </row>
        <row r="1193">
          <cell r="J1193" t="str">
            <v>05-030-02-03</v>
          </cell>
          <cell r="K1193" t="str">
            <v>A</v>
          </cell>
          <cell r="L1193" t="str">
            <v>N</v>
          </cell>
        </row>
        <row r="1194">
          <cell r="J1194" t="str">
            <v>05-030-03-05</v>
          </cell>
          <cell r="K1194" t="str">
            <v>A</v>
          </cell>
          <cell r="L1194" t="str">
            <v>N</v>
          </cell>
        </row>
        <row r="1195">
          <cell r="J1195" t="str">
            <v>05-031-01-02</v>
          </cell>
          <cell r="K1195" t="str">
            <v>A</v>
          </cell>
          <cell r="L1195" t="str">
            <v>N</v>
          </cell>
        </row>
        <row r="1196">
          <cell r="J1196" t="str">
            <v>05-031-02-03</v>
          </cell>
          <cell r="K1196" t="str">
            <v>A</v>
          </cell>
          <cell r="L1196" t="str">
            <v>N</v>
          </cell>
        </row>
        <row r="1197">
          <cell r="J1197" t="str">
            <v>05-031-03-06</v>
          </cell>
          <cell r="K1197" t="str">
            <v>A</v>
          </cell>
          <cell r="L1197" t="str">
            <v>N</v>
          </cell>
        </row>
        <row r="1198">
          <cell r="J1198" t="str">
            <v>05-032-01-02</v>
          </cell>
          <cell r="K1198" t="str">
            <v>A</v>
          </cell>
          <cell r="L1198" t="str">
            <v>N</v>
          </cell>
        </row>
        <row r="1199">
          <cell r="J1199" t="str">
            <v>05-032-02-03</v>
          </cell>
          <cell r="K1199" t="str">
            <v>A</v>
          </cell>
          <cell r="L1199" t="str">
            <v>N</v>
          </cell>
        </row>
        <row r="1200">
          <cell r="J1200" t="str">
            <v>05-032-03-07</v>
          </cell>
          <cell r="K1200" t="str">
            <v>A</v>
          </cell>
          <cell r="L1200" t="str">
            <v>N</v>
          </cell>
        </row>
        <row r="1201">
          <cell r="J1201" t="str">
            <v>05-033-01-02</v>
          </cell>
          <cell r="K1201" t="str">
            <v>A</v>
          </cell>
          <cell r="L1201" t="str">
            <v>N</v>
          </cell>
        </row>
        <row r="1202">
          <cell r="J1202" t="str">
            <v>05-033-02-03</v>
          </cell>
          <cell r="K1202" t="str">
            <v>A</v>
          </cell>
          <cell r="L1202" t="str">
            <v>N</v>
          </cell>
        </row>
        <row r="1203">
          <cell r="J1203" t="str">
            <v>05-033-03-08</v>
          </cell>
          <cell r="K1203" t="str">
            <v>A</v>
          </cell>
          <cell r="L1203" t="str">
            <v>N</v>
          </cell>
        </row>
        <row r="1204">
          <cell r="J1204" t="str">
            <v>05-034-01-02</v>
          </cell>
          <cell r="K1204" t="str">
            <v>A</v>
          </cell>
          <cell r="L1204" t="str">
            <v>N</v>
          </cell>
        </row>
        <row r="1205">
          <cell r="J1205" t="str">
            <v>05-034-02-03</v>
          </cell>
          <cell r="K1205" t="str">
            <v>A</v>
          </cell>
          <cell r="L1205" t="str">
            <v>N</v>
          </cell>
        </row>
        <row r="1206">
          <cell r="J1206" t="str">
            <v>05-034-03-09</v>
          </cell>
          <cell r="K1206" t="str">
            <v>A</v>
          </cell>
          <cell r="L1206" t="str">
            <v>N</v>
          </cell>
        </row>
        <row r="1207">
          <cell r="J1207" t="str">
            <v>05-035-01-02</v>
          </cell>
          <cell r="K1207" t="str">
            <v>A</v>
          </cell>
          <cell r="L1207" t="str">
            <v>S</v>
          </cell>
        </row>
        <row r="1208">
          <cell r="J1208" t="str">
            <v>05-035-02-11</v>
          </cell>
          <cell r="K1208" t="str">
            <v>A</v>
          </cell>
          <cell r="L1208" t="str">
            <v>N</v>
          </cell>
        </row>
        <row r="1209">
          <cell r="J1209" t="str">
            <v>05-036-01-02</v>
          </cell>
          <cell r="K1209" t="str">
            <v>A</v>
          </cell>
          <cell r="L1209" t="str">
            <v>N</v>
          </cell>
        </row>
        <row r="1210">
          <cell r="J1210" t="str">
            <v>05-036-02-03</v>
          </cell>
          <cell r="K1210" t="str">
            <v>A</v>
          </cell>
          <cell r="L1210" t="str">
            <v>N</v>
          </cell>
        </row>
        <row r="1211">
          <cell r="J1211" t="str">
            <v>05-036-03-04</v>
          </cell>
          <cell r="K1211" t="str">
            <v>A</v>
          </cell>
          <cell r="L1211" t="str">
            <v>N</v>
          </cell>
        </row>
        <row r="1212">
          <cell r="J1212" t="str">
            <v>05-036-04-05</v>
          </cell>
          <cell r="K1212" t="str">
            <v>G</v>
          </cell>
          <cell r="L1212" t="str">
            <v>N</v>
          </cell>
        </row>
        <row r="1213">
          <cell r="J1213" t="str">
            <v>05-036-05-06</v>
          </cell>
          <cell r="K1213" t="str">
            <v>G</v>
          </cell>
          <cell r="L1213" t="str">
            <v>N</v>
          </cell>
        </row>
        <row r="1214">
          <cell r="J1214" t="str">
            <v>05-036-06-07</v>
          </cell>
          <cell r="K1214" t="str">
            <v>G</v>
          </cell>
          <cell r="L1214" t="str">
            <v>N</v>
          </cell>
        </row>
        <row r="1215">
          <cell r="J1215" t="str">
            <v>05-036-07-30</v>
          </cell>
          <cell r="K1215" t="str">
            <v>G</v>
          </cell>
          <cell r="L1215" t="str">
            <v>N</v>
          </cell>
        </row>
        <row r="1216">
          <cell r="J1216" t="str">
            <v>05-037-01-02</v>
          </cell>
          <cell r="K1216" t="str">
            <v>A</v>
          </cell>
          <cell r="L1216" t="str">
            <v>N</v>
          </cell>
        </row>
        <row r="1217">
          <cell r="J1217" t="str">
            <v>05-037-02-03</v>
          </cell>
          <cell r="K1217" t="str">
            <v>A</v>
          </cell>
          <cell r="L1217" t="str">
            <v>N</v>
          </cell>
        </row>
        <row r="1218">
          <cell r="J1218" t="str">
            <v>05-037-03-05</v>
          </cell>
          <cell r="K1218" t="str">
            <v>A</v>
          </cell>
          <cell r="L1218" t="str">
            <v>N</v>
          </cell>
        </row>
        <row r="1219">
          <cell r="J1219" t="str">
            <v>05-038-01-02</v>
          </cell>
          <cell r="K1219" t="str">
            <v>A</v>
          </cell>
          <cell r="L1219" t="str">
            <v>N</v>
          </cell>
        </row>
        <row r="1220">
          <cell r="J1220" t="str">
            <v>05-038-02-03</v>
          </cell>
          <cell r="K1220" t="str">
            <v>A</v>
          </cell>
          <cell r="L1220" t="str">
            <v>N</v>
          </cell>
        </row>
        <row r="1221">
          <cell r="J1221" t="str">
            <v>05-038-03-06</v>
          </cell>
          <cell r="K1221" t="str">
            <v>A</v>
          </cell>
          <cell r="L1221" t="str">
            <v>N</v>
          </cell>
        </row>
        <row r="1222">
          <cell r="J1222" t="str">
            <v>05-039-01-02</v>
          </cell>
          <cell r="K1222" t="str">
            <v>A</v>
          </cell>
          <cell r="L1222" t="str">
            <v>N</v>
          </cell>
        </row>
        <row r="1223">
          <cell r="J1223" t="str">
            <v>05-039-02-03</v>
          </cell>
          <cell r="K1223" t="str">
            <v>A</v>
          </cell>
          <cell r="L1223" t="str">
            <v>N</v>
          </cell>
        </row>
        <row r="1224">
          <cell r="J1224" t="str">
            <v>05-039-03-04</v>
          </cell>
          <cell r="K1224" t="str">
            <v>A</v>
          </cell>
          <cell r="L1224" t="str">
            <v>N</v>
          </cell>
        </row>
        <row r="1225">
          <cell r="J1225" t="str">
            <v>05-039-04-05</v>
          </cell>
          <cell r="K1225" t="str">
            <v>A</v>
          </cell>
          <cell r="L1225" t="str">
            <v>N</v>
          </cell>
        </row>
        <row r="1226">
          <cell r="J1226" t="str">
            <v>05-039-05-07</v>
          </cell>
          <cell r="K1226" t="str">
            <v>A</v>
          </cell>
          <cell r="L1226" t="str">
            <v>N</v>
          </cell>
        </row>
        <row r="1227">
          <cell r="J1227" t="str">
            <v>05-040-01-02</v>
          </cell>
          <cell r="K1227" t="str">
            <v>A</v>
          </cell>
          <cell r="L1227" t="str">
            <v>N</v>
          </cell>
        </row>
        <row r="1228">
          <cell r="J1228" t="str">
            <v>05-040-02-03</v>
          </cell>
          <cell r="K1228" t="str">
            <v>A</v>
          </cell>
          <cell r="L1228" t="str">
            <v>N</v>
          </cell>
        </row>
        <row r="1229">
          <cell r="J1229" t="str">
            <v>05-040-03-04</v>
          </cell>
          <cell r="K1229" t="str">
            <v>A</v>
          </cell>
          <cell r="L1229" t="str">
            <v>N</v>
          </cell>
        </row>
        <row r="1230">
          <cell r="J1230" t="str">
            <v>05-040-04-05</v>
          </cell>
          <cell r="K1230" t="str">
            <v>G</v>
          </cell>
          <cell r="L1230" t="str">
            <v>N</v>
          </cell>
        </row>
        <row r="1231">
          <cell r="J1231" t="str">
            <v>05-040-05-06</v>
          </cell>
          <cell r="K1231" t="str">
            <v>G</v>
          </cell>
          <cell r="L1231" t="str">
            <v>N</v>
          </cell>
        </row>
        <row r="1232">
          <cell r="J1232" t="str">
            <v>05-040-06-07</v>
          </cell>
          <cell r="K1232" t="str">
            <v>G</v>
          </cell>
          <cell r="L1232" t="str">
            <v>N</v>
          </cell>
        </row>
        <row r="1233">
          <cell r="J1233" t="str">
            <v>05-040-07-08</v>
          </cell>
          <cell r="K1233" t="str">
            <v>G</v>
          </cell>
          <cell r="L1233" t="str">
            <v>N</v>
          </cell>
        </row>
        <row r="1234">
          <cell r="J1234" t="str">
            <v>05-040-08-09</v>
          </cell>
          <cell r="K1234" t="str">
            <v>G</v>
          </cell>
          <cell r="L1234" t="str">
            <v>N</v>
          </cell>
        </row>
        <row r="1235">
          <cell r="J1235" t="str">
            <v>05-040-09-10</v>
          </cell>
          <cell r="K1235" t="str">
            <v>G</v>
          </cell>
          <cell r="L1235" t="str">
            <v>N</v>
          </cell>
        </row>
        <row r="1236">
          <cell r="J1236" t="str">
            <v>05-040-10-36</v>
          </cell>
          <cell r="K1236" t="str">
            <v>A</v>
          </cell>
          <cell r="L1236" t="str">
            <v>N</v>
          </cell>
        </row>
        <row r="1237">
          <cell r="J1237" t="str">
            <v>05-041-01-02</v>
          </cell>
          <cell r="K1237" t="str">
            <v>A</v>
          </cell>
          <cell r="L1237" t="str">
            <v>N</v>
          </cell>
        </row>
        <row r="1238">
          <cell r="J1238" t="str">
            <v>05-041-02-03</v>
          </cell>
          <cell r="K1238" t="str">
            <v>A</v>
          </cell>
          <cell r="L1238" t="str">
            <v>N</v>
          </cell>
        </row>
        <row r="1239">
          <cell r="J1239" t="str">
            <v>05-041-03-05</v>
          </cell>
          <cell r="K1239" t="str">
            <v>A</v>
          </cell>
          <cell r="L1239" t="str">
            <v>N</v>
          </cell>
        </row>
        <row r="1240">
          <cell r="J1240" t="str">
            <v>05-042-01-02</v>
          </cell>
          <cell r="K1240" t="str">
            <v>A</v>
          </cell>
          <cell r="L1240" t="str">
            <v>N</v>
          </cell>
        </row>
        <row r="1241">
          <cell r="J1241" t="str">
            <v>05-042-02-03</v>
          </cell>
          <cell r="K1241" t="str">
            <v>A</v>
          </cell>
          <cell r="L1241" t="str">
            <v>N</v>
          </cell>
        </row>
        <row r="1242">
          <cell r="J1242" t="str">
            <v>05-042-03-06</v>
          </cell>
          <cell r="K1242" t="str">
            <v>A</v>
          </cell>
          <cell r="L1242" t="str">
            <v>N</v>
          </cell>
        </row>
        <row r="1243">
          <cell r="J1243" t="str">
            <v>05-043-01-02</v>
          </cell>
          <cell r="K1243" t="str">
            <v>A</v>
          </cell>
          <cell r="L1243" t="str">
            <v>N</v>
          </cell>
        </row>
        <row r="1244">
          <cell r="J1244" t="str">
            <v>05-043-02-03</v>
          </cell>
          <cell r="K1244" t="str">
            <v>A</v>
          </cell>
          <cell r="L1244" t="str">
            <v>N</v>
          </cell>
        </row>
        <row r="1245">
          <cell r="J1245" t="str">
            <v>05-043-03-07</v>
          </cell>
          <cell r="K1245" t="str">
            <v>A</v>
          </cell>
          <cell r="L1245" t="str">
            <v>N</v>
          </cell>
        </row>
        <row r="1246">
          <cell r="J1246" t="str">
            <v>05-044-01-02</v>
          </cell>
          <cell r="K1246" t="str">
            <v>A</v>
          </cell>
          <cell r="L1246" t="str">
            <v>N</v>
          </cell>
        </row>
        <row r="1247">
          <cell r="J1247" t="str">
            <v>05-044-02-03</v>
          </cell>
          <cell r="K1247" t="str">
            <v>A</v>
          </cell>
          <cell r="L1247" t="str">
            <v>N</v>
          </cell>
        </row>
        <row r="1248">
          <cell r="J1248" t="str">
            <v>05-044-03-08</v>
          </cell>
          <cell r="K1248" t="str">
            <v>A</v>
          </cell>
          <cell r="L1248" t="str">
            <v>N</v>
          </cell>
        </row>
        <row r="1249">
          <cell r="J1249" t="str">
            <v>05-045-01-02</v>
          </cell>
          <cell r="K1249" t="str">
            <v>A</v>
          </cell>
          <cell r="L1249" t="str">
            <v>N</v>
          </cell>
        </row>
        <row r="1250">
          <cell r="J1250" t="str">
            <v>05-045-02-03</v>
          </cell>
          <cell r="K1250" t="str">
            <v>A</v>
          </cell>
          <cell r="L1250" t="str">
            <v>N</v>
          </cell>
        </row>
        <row r="1251">
          <cell r="J1251" t="str">
            <v>05-045-03-09</v>
          </cell>
          <cell r="K1251" t="str">
            <v>A</v>
          </cell>
          <cell r="L1251" t="str">
            <v>N</v>
          </cell>
        </row>
        <row r="1252">
          <cell r="J1252" t="str">
            <v>05-046-01-02</v>
          </cell>
          <cell r="K1252" t="str">
            <v>C</v>
          </cell>
          <cell r="L1252" t="str">
            <v>S</v>
          </cell>
        </row>
        <row r="1253">
          <cell r="J1253" t="str">
            <v>05-046-02-10</v>
          </cell>
          <cell r="K1253" t="str">
            <v>A</v>
          </cell>
          <cell r="L1253" t="str">
            <v>S</v>
          </cell>
        </row>
        <row r="1254">
          <cell r="J1254" t="str">
            <v>05-047-01-02</v>
          </cell>
          <cell r="K1254" t="str">
            <v>A</v>
          </cell>
          <cell r="L1254" t="str">
            <v>N</v>
          </cell>
        </row>
        <row r="1255">
          <cell r="J1255" t="str">
            <v>05-047-02-03</v>
          </cell>
          <cell r="K1255" t="str">
            <v>A</v>
          </cell>
          <cell r="L1255" t="str">
            <v>N</v>
          </cell>
        </row>
        <row r="1256">
          <cell r="J1256" t="str">
            <v>05-047-03-11</v>
          </cell>
          <cell r="K1256" t="str">
            <v>A</v>
          </cell>
          <cell r="L1256" t="str">
            <v>N</v>
          </cell>
        </row>
        <row r="1257">
          <cell r="J1257" t="str">
            <v>06-001-01-02</v>
          </cell>
          <cell r="K1257" t="str">
            <v>A</v>
          </cell>
          <cell r="L1257" t="str">
            <v>S</v>
          </cell>
        </row>
        <row r="1258">
          <cell r="J1258" t="str">
            <v>06-001-02-03</v>
          </cell>
          <cell r="K1258" t="str">
            <v>A</v>
          </cell>
          <cell r="L1258" t="str">
            <v>S</v>
          </cell>
        </row>
        <row r="1259">
          <cell r="J1259" t="str">
            <v>06-001-03-04</v>
          </cell>
          <cell r="K1259" t="str">
            <v>A</v>
          </cell>
          <cell r="L1259" t="str">
            <v>S</v>
          </cell>
        </row>
        <row r="1260">
          <cell r="J1260" t="str">
            <v>06-001-04-05</v>
          </cell>
          <cell r="K1260" t="str">
            <v>A</v>
          </cell>
          <cell r="L1260" t="str">
            <v>S</v>
          </cell>
        </row>
        <row r="1261">
          <cell r="J1261" t="str">
            <v>06-001-05-06</v>
          </cell>
          <cell r="K1261" t="str">
            <v>A</v>
          </cell>
          <cell r="L1261" t="str">
            <v>S</v>
          </cell>
        </row>
        <row r="1262">
          <cell r="J1262" t="str">
            <v>06-001-06-07</v>
          </cell>
          <cell r="K1262" t="str">
            <v>A</v>
          </cell>
          <cell r="L1262" t="str">
            <v>S</v>
          </cell>
        </row>
        <row r="1263">
          <cell r="J1263" t="str">
            <v>06-001-07-08</v>
          </cell>
          <cell r="K1263" t="str">
            <v>A</v>
          </cell>
          <cell r="L1263" t="str">
            <v>N</v>
          </cell>
        </row>
        <row r="1264">
          <cell r="J1264" t="str">
            <v>06-001-08-09</v>
          </cell>
          <cell r="K1264" t="str">
            <v>A</v>
          </cell>
          <cell r="L1264" t="str">
            <v>N</v>
          </cell>
        </row>
        <row r="1265">
          <cell r="J1265" t="str">
            <v>06-001-09-10</v>
          </cell>
          <cell r="K1265" t="str">
            <v>A</v>
          </cell>
          <cell r="L1265" t="str">
            <v>N</v>
          </cell>
        </row>
        <row r="1266">
          <cell r="J1266" t="str">
            <v>06-001-10-11</v>
          </cell>
          <cell r="K1266" t="str">
            <v>A</v>
          </cell>
          <cell r="L1266" t="str">
            <v>N</v>
          </cell>
        </row>
        <row r="1267">
          <cell r="J1267" t="str">
            <v>06-001-11-12</v>
          </cell>
          <cell r="K1267" t="str">
            <v>A</v>
          </cell>
          <cell r="L1267" t="str">
            <v>N</v>
          </cell>
        </row>
        <row r="1268">
          <cell r="J1268" t="str">
            <v>06-001-12-13</v>
          </cell>
          <cell r="K1268" t="str">
            <v>G</v>
          </cell>
          <cell r="L1268" t="str">
            <v>N</v>
          </cell>
        </row>
        <row r="1269">
          <cell r="J1269" t="str">
            <v>06-001-13-14</v>
          </cell>
          <cell r="K1269" t="str">
            <v>G</v>
          </cell>
          <cell r="L1269" t="str">
            <v>N</v>
          </cell>
        </row>
        <row r="1270">
          <cell r="J1270" t="str">
            <v>06-001-14-15</v>
          </cell>
          <cell r="K1270" t="str">
            <v>G</v>
          </cell>
          <cell r="L1270" t="str">
            <v>N</v>
          </cell>
        </row>
        <row r="1271">
          <cell r="J1271" t="str">
            <v>06-001-15-16</v>
          </cell>
          <cell r="K1271" t="str">
            <v>G</v>
          </cell>
          <cell r="L1271" t="str">
            <v>N</v>
          </cell>
        </row>
        <row r="1272">
          <cell r="J1272" t="str">
            <v>ut-001-16-_1</v>
          </cell>
          <cell r="K1272" t="str">
            <v>A</v>
          </cell>
          <cell r="L1272" t="str">
            <v>N</v>
          </cell>
        </row>
        <row r="1273">
          <cell r="J1273" t="str">
            <v>06-002-01-02</v>
          </cell>
          <cell r="K1273" t="str">
            <v>A</v>
          </cell>
          <cell r="L1273" t="str">
            <v>S</v>
          </cell>
        </row>
        <row r="1274">
          <cell r="J1274" t="str">
            <v>06-002-02-03</v>
          </cell>
          <cell r="K1274" t="str">
            <v>A</v>
          </cell>
          <cell r="L1274" t="str">
            <v>N</v>
          </cell>
        </row>
        <row r="1275">
          <cell r="J1275" t="str">
            <v>06-002-03-04</v>
          </cell>
          <cell r="K1275" t="str">
            <v>A</v>
          </cell>
          <cell r="L1275" t="str">
            <v>N</v>
          </cell>
        </row>
        <row r="1276">
          <cell r="J1276" t="str">
            <v>06-002-04-05</v>
          </cell>
          <cell r="K1276" t="str">
            <v>A</v>
          </cell>
          <cell r="L1276" t="str">
            <v>N</v>
          </cell>
        </row>
        <row r="1277">
          <cell r="J1277" t="str">
            <v>06-002-05-06</v>
          </cell>
          <cell r="K1277" t="str">
            <v>A</v>
          </cell>
          <cell r="L1277" t="str">
            <v>N</v>
          </cell>
        </row>
        <row r="1278">
          <cell r="J1278" t="str">
            <v>06-002-06-07</v>
          </cell>
          <cell r="K1278" t="str">
            <v>A</v>
          </cell>
          <cell r="L1278" t="str">
            <v>N</v>
          </cell>
        </row>
        <row r="1279">
          <cell r="J1279" t="str">
            <v>06-002-07-14</v>
          </cell>
          <cell r="K1279" t="str">
            <v>A</v>
          </cell>
          <cell r="L1279" t="str">
            <v>N</v>
          </cell>
        </row>
        <row r="1280">
          <cell r="J1280" t="str">
            <v>06-003-01-03</v>
          </cell>
          <cell r="K1280" t="str">
            <v>A</v>
          </cell>
          <cell r="L1280" t="str">
            <v>S</v>
          </cell>
        </row>
        <row r="1281">
          <cell r="J1281" t="str">
            <v>06-004-01-04</v>
          </cell>
          <cell r="K1281" t="str">
            <v>A</v>
          </cell>
          <cell r="L1281" t="str">
            <v>S</v>
          </cell>
        </row>
        <row r="1282">
          <cell r="J1282" t="str">
            <v>06-005-01-05</v>
          </cell>
          <cell r="K1282" t="str">
            <v>A</v>
          </cell>
          <cell r="L1282" t="str">
            <v>N</v>
          </cell>
        </row>
        <row r="1283">
          <cell r="J1283" t="str">
            <v>06-006-01-06</v>
          </cell>
          <cell r="K1283" t="str">
            <v>A</v>
          </cell>
          <cell r="L1283" t="str">
            <v>N</v>
          </cell>
        </row>
        <row r="1284">
          <cell r="J1284" t="str">
            <v>06-007-01-07</v>
          </cell>
          <cell r="K1284" t="str">
            <v>A</v>
          </cell>
          <cell r="L1284" t="str">
            <v>N</v>
          </cell>
        </row>
        <row r="1285">
          <cell r="J1285" t="str">
            <v>06-008-01-02</v>
          </cell>
          <cell r="K1285" t="str">
            <v>A</v>
          </cell>
          <cell r="L1285" t="str">
            <v>N</v>
          </cell>
        </row>
        <row r="1286">
          <cell r="J1286" t="str">
            <v>06-008-02-03</v>
          </cell>
          <cell r="K1286" t="str">
            <v>A</v>
          </cell>
          <cell r="L1286" t="str">
            <v>N</v>
          </cell>
        </row>
        <row r="1287">
          <cell r="J1287" t="str">
            <v>06-008-03-04</v>
          </cell>
          <cell r="K1287" t="str">
            <v>A</v>
          </cell>
          <cell r="L1287" t="str">
            <v>N</v>
          </cell>
        </row>
        <row r="1288">
          <cell r="J1288" t="str">
            <v>06-008-04-05</v>
          </cell>
          <cell r="K1288" t="str">
            <v>A</v>
          </cell>
          <cell r="L1288" t="str">
            <v>N</v>
          </cell>
        </row>
        <row r="1289">
          <cell r="J1289" t="str">
            <v>06-008-05-06</v>
          </cell>
          <cell r="K1289" t="str">
            <v>A</v>
          </cell>
          <cell r="L1289" t="str">
            <v>N</v>
          </cell>
        </row>
        <row r="1290">
          <cell r="J1290" t="str">
            <v>06-008-06-07</v>
          </cell>
          <cell r="K1290" t="str">
            <v>A</v>
          </cell>
          <cell r="L1290" t="str">
            <v>N</v>
          </cell>
        </row>
        <row r="1291">
          <cell r="J1291" t="str">
            <v>06-008-07-08</v>
          </cell>
          <cell r="K1291" t="str">
            <v>A</v>
          </cell>
          <cell r="L1291" t="str">
            <v>N</v>
          </cell>
        </row>
        <row r="1292">
          <cell r="J1292" t="str">
            <v>06-008-08-09</v>
          </cell>
          <cell r="K1292" t="str">
            <v>A</v>
          </cell>
          <cell r="L1292" t="str">
            <v>N</v>
          </cell>
        </row>
        <row r="1293">
          <cell r="J1293" t="str">
            <v>06-008-09-10</v>
          </cell>
          <cell r="K1293" t="str">
            <v>A</v>
          </cell>
          <cell r="L1293" t="str">
            <v>N</v>
          </cell>
        </row>
        <row r="1294">
          <cell r="J1294" t="str">
            <v>06-008-10-11</v>
          </cell>
          <cell r="K1294" t="str">
            <v>A</v>
          </cell>
          <cell r="L1294" t="str">
            <v>N</v>
          </cell>
        </row>
        <row r="1295">
          <cell r="J1295" t="str">
            <v>06-008-11-15</v>
          </cell>
          <cell r="K1295" t="str">
            <v>A</v>
          </cell>
          <cell r="L1295" t="str">
            <v>N</v>
          </cell>
        </row>
        <row r="1296">
          <cell r="J1296" t="str">
            <v>06-009-01-02</v>
          </cell>
          <cell r="K1296" t="str">
            <v>C</v>
          </cell>
          <cell r="L1296" t="str">
            <v>N</v>
          </cell>
        </row>
        <row r="1297">
          <cell r="J1297" t="str">
            <v>06-009-02-03</v>
          </cell>
          <cell r="K1297" t="str">
            <v>C</v>
          </cell>
          <cell r="L1297" t="str">
            <v>N</v>
          </cell>
        </row>
        <row r="1298">
          <cell r="J1298" t="str">
            <v>06-009-03-04</v>
          </cell>
          <cell r="K1298" t="str">
            <v>C</v>
          </cell>
          <cell r="L1298" t="str">
            <v>N</v>
          </cell>
        </row>
        <row r="1299">
          <cell r="J1299" t="str">
            <v>06-009-04-05</v>
          </cell>
          <cell r="K1299" t="str">
            <v>C</v>
          </cell>
          <cell r="L1299" t="str">
            <v>N</v>
          </cell>
        </row>
        <row r="1300">
          <cell r="J1300" t="str">
            <v>06-009-05-06</v>
          </cell>
          <cell r="K1300" t="str">
            <v>C</v>
          </cell>
          <cell r="L1300" t="str">
            <v>N</v>
          </cell>
        </row>
        <row r="1301">
          <cell r="J1301" t="str">
            <v>06-009-06-07</v>
          </cell>
          <cell r="K1301" t="str">
            <v>C</v>
          </cell>
          <cell r="L1301" t="str">
            <v>N</v>
          </cell>
        </row>
        <row r="1302">
          <cell r="J1302" t="str">
            <v>ut-009-07-_4</v>
          </cell>
          <cell r="K1302" t="str">
            <v>A</v>
          </cell>
          <cell r="L1302" t="str">
            <v>N</v>
          </cell>
        </row>
      </sheetData>
      <sheetData sheetId="3" refreshError="1"/>
      <sheetData sheetId="4" refreshError="1"/>
      <sheetData sheetId="5" refreshError="1"/>
      <sheetData sheetId="6">
        <row r="212">
          <cell r="A212" t="str">
            <v>GEOMETRIA DA GALERIA</v>
          </cell>
          <cell r="B212" t="str">
            <v>SEÇÃO</v>
          </cell>
          <cell r="C212" t="str">
            <v>ÁREA DE CONCRETO (m2)</v>
          </cell>
          <cell r="D212" t="str">
            <v>AÇO - RECOBRIMENTO - 2,0 m</v>
          </cell>
          <cell r="E212" t="str">
            <v>AÇO - RECOBRIMENTO - 3,0 m</v>
          </cell>
          <cell r="F212" t="str">
            <v>AÇO - RECOBRIMENTO - 4,0 m</v>
          </cell>
          <cell r="G212" t="str">
            <v>AÇO - RECOBRIMENTO - 5,0 m</v>
          </cell>
          <cell r="H212" t="str">
            <v>AÇO - RECOBRIMENTO - 6,0 m</v>
          </cell>
          <cell r="I212" t="str">
            <v>PERÍMETRO DE FORMA (m)</v>
          </cell>
          <cell r="J212" t="str">
            <v>ESCORAMENTO DE FORMA (m²)</v>
          </cell>
        </row>
        <row r="213">
          <cell r="A213">
            <v>1000</v>
          </cell>
          <cell r="B213" t="str">
            <v>Quadrada</v>
          </cell>
          <cell r="C213">
            <v>0.70750000000000002</v>
          </cell>
          <cell r="D213">
            <v>39.15</v>
          </cell>
          <cell r="E213">
            <v>43.25</v>
          </cell>
          <cell r="F213">
            <v>52.77</v>
          </cell>
          <cell r="G213">
            <v>61.89</v>
          </cell>
          <cell r="H213">
            <v>53.55</v>
          </cell>
          <cell r="I213">
            <v>5.4527999999999999</v>
          </cell>
          <cell r="J213">
            <v>2.9699999999999998</v>
          </cell>
        </row>
        <row r="214">
          <cell r="A214">
            <v>1650</v>
          </cell>
          <cell r="B214" t="str">
            <v>Quadrada</v>
          </cell>
          <cell r="C214">
            <v>1.1200000000000001</v>
          </cell>
          <cell r="D214">
            <v>58</v>
          </cell>
          <cell r="E214">
            <v>64</v>
          </cell>
          <cell r="F214">
            <v>75</v>
          </cell>
          <cell r="G214">
            <v>87</v>
          </cell>
          <cell r="H214">
            <v>98</v>
          </cell>
          <cell r="I214">
            <v>8.64</v>
          </cell>
          <cell r="J214">
            <v>3.51</v>
          </cell>
        </row>
        <row r="215">
          <cell r="A215">
            <v>1800</v>
          </cell>
          <cell r="B215" t="str">
            <v>Quadrada</v>
          </cell>
          <cell r="C215">
            <v>1.3043</v>
          </cell>
          <cell r="D215">
            <v>64</v>
          </cell>
          <cell r="E215">
            <v>73</v>
          </cell>
          <cell r="F215">
            <v>83</v>
          </cell>
          <cell r="G215">
            <v>96</v>
          </cell>
          <cell r="H215">
            <v>109</v>
          </cell>
          <cell r="I215">
            <v>9.4</v>
          </cell>
          <cell r="J215">
            <v>4.1551999999999998</v>
          </cell>
        </row>
        <row r="216">
          <cell r="A216">
            <v>2000</v>
          </cell>
          <cell r="B216" t="str">
            <v>Quadrada</v>
          </cell>
          <cell r="C216">
            <v>1.4379999999999999</v>
          </cell>
          <cell r="D216">
            <v>76</v>
          </cell>
          <cell r="E216">
            <v>90</v>
          </cell>
          <cell r="F216">
            <v>105</v>
          </cell>
          <cell r="G216">
            <v>120</v>
          </cell>
          <cell r="H216">
            <v>140</v>
          </cell>
          <cell r="I216">
            <v>10.39</v>
          </cell>
          <cell r="J216">
            <v>5.0111999999999997</v>
          </cell>
        </row>
        <row r="217">
          <cell r="A217">
            <v>2200</v>
          </cell>
          <cell r="B217" t="str">
            <v>Quadrada</v>
          </cell>
          <cell r="C217">
            <v>1.7823</v>
          </cell>
          <cell r="D217">
            <v>86</v>
          </cell>
          <cell r="E217">
            <v>105</v>
          </cell>
          <cell r="F217">
            <v>122</v>
          </cell>
          <cell r="G217">
            <v>140</v>
          </cell>
          <cell r="H217">
            <v>162</v>
          </cell>
          <cell r="I217">
            <v>11.44</v>
          </cell>
          <cell r="J217">
            <v>6.0928000000000013</v>
          </cell>
        </row>
        <row r="218">
          <cell r="A218">
            <v>2400</v>
          </cell>
          <cell r="B218" t="str">
            <v>Quadrada</v>
          </cell>
          <cell r="C218">
            <v>1.9332</v>
          </cell>
          <cell r="D218">
            <v>117</v>
          </cell>
          <cell r="E218">
            <v>140</v>
          </cell>
          <cell r="F218">
            <v>161</v>
          </cell>
          <cell r="G218">
            <v>198</v>
          </cell>
          <cell r="H218">
            <v>199</v>
          </cell>
          <cell r="I218">
            <v>12.44</v>
          </cell>
          <cell r="J218">
            <v>7.1208</v>
          </cell>
        </row>
        <row r="219">
          <cell r="A219">
            <v>2600</v>
          </cell>
          <cell r="B219" t="str">
            <v>Quadrada</v>
          </cell>
          <cell r="C219">
            <v>2.0036</v>
          </cell>
          <cell r="D219">
            <v>137</v>
          </cell>
          <cell r="E219">
            <v>164</v>
          </cell>
          <cell r="F219">
            <v>186</v>
          </cell>
          <cell r="G219">
            <v>211</v>
          </cell>
          <cell r="H219">
            <v>211</v>
          </cell>
          <cell r="I219">
            <v>13.41</v>
          </cell>
          <cell r="J219">
            <v>8.4</v>
          </cell>
        </row>
        <row r="220">
          <cell r="A220">
            <v>3200</v>
          </cell>
          <cell r="B220" t="str">
            <v>Quadrada</v>
          </cell>
          <cell r="C220">
            <v>2.8453333333333335</v>
          </cell>
          <cell r="D220">
            <v>216.53333333333333</v>
          </cell>
          <cell r="E220">
            <v>256</v>
          </cell>
          <cell r="F220">
            <v>299.73333333333335</v>
          </cell>
          <cell r="G220">
            <v>277.33333333333331</v>
          </cell>
          <cell r="H220">
            <v>277.33333333333331</v>
          </cell>
          <cell r="I220">
            <v>16.512</v>
          </cell>
          <cell r="J220">
            <v>11.605333333333334</v>
          </cell>
        </row>
        <row r="221">
          <cell r="A221">
            <v>3600</v>
          </cell>
          <cell r="B221" t="str">
            <v>Quadrada</v>
          </cell>
          <cell r="C221">
            <v>3.2010000000000001</v>
          </cell>
          <cell r="D221">
            <v>243.6</v>
          </cell>
          <cell r="E221">
            <v>288</v>
          </cell>
          <cell r="F221">
            <v>337.2</v>
          </cell>
          <cell r="G221">
            <v>312</v>
          </cell>
          <cell r="H221">
            <v>312</v>
          </cell>
          <cell r="I221">
            <v>18.576000000000001</v>
          </cell>
          <cell r="J221">
            <v>13.056000000000001</v>
          </cell>
        </row>
        <row r="222">
          <cell r="A222">
            <v>3000</v>
          </cell>
          <cell r="B222" t="str">
            <v>Quadrada</v>
          </cell>
          <cell r="C222">
            <v>2.6675</v>
          </cell>
          <cell r="D222">
            <v>203</v>
          </cell>
          <cell r="E222">
            <v>240</v>
          </cell>
          <cell r="F222">
            <v>281</v>
          </cell>
          <cell r="G222">
            <v>260</v>
          </cell>
          <cell r="H222">
            <v>260</v>
          </cell>
          <cell r="I222">
            <v>15.48</v>
          </cell>
          <cell r="J222">
            <v>10.88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Control_OLD"/>
      <sheetName val="Orcamento-revisoes"/>
      <sheetName val="Listas"/>
      <sheetName val="BASE_GERAL"/>
      <sheetName val="Layout para preenchimento"/>
      <sheetName val="Estrutura de Centro de Custo"/>
      <sheetName val="Estrutura de Shoppings do BR"/>
      <sheetName val="Modelo de aprovacao"/>
      <sheetName val="Budget-Control"/>
      <sheetName val="Consulta a Pagamentos"/>
      <sheetName val="IPCA"/>
      <sheetName val="Controle Budget SPEs"/>
    </sheetNames>
    <sheetDataSet>
      <sheetData sheetId="0">
        <row r="8">
          <cell r="D8" t="str">
            <v>RE XIII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s"/>
      <sheetName val="POA-RESUMO - COMPLETO"/>
      <sheetName val="POA-ANALÍTICA"/>
      <sheetName val="Composições_CPU -Resumo"/>
      <sheetName val="Composições_CPU"/>
      <sheetName val="COTAÇÃO"/>
      <sheetName val="SINAPI_COMPOSICOES"/>
      <sheetName val="SINAPI_INSU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3">
          <cell r="F13">
            <v>3067.27</v>
          </cell>
        </row>
        <row r="68">
          <cell r="B68" t="str">
            <v>I001</v>
          </cell>
        </row>
        <row r="70">
          <cell r="I70">
            <v>0</v>
          </cell>
        </row>
        <row r="71">
          <cell r="B71" t="str">
            <v>E001</v>
          </cell>
        </row>
        <row r="75">
          <cell r="H75" t="str">
            <v>ÍNDICE RETROAÇÃO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s"/>
      <sheetName val="POA-RESUMO - COMPLETO"/>
      <sheetName val="POA-ANALÍTICA"/>
      <sheetName val="Composições_CPU -Resumo"/>
      <sheetName val="Composições_CPU"/>
      <sheetName val="COTAÇÃO"/>
      <sheetName val="SINAPI_COMPOSICOES"/>
      <sheetName val="SINAPI_INSU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3">
          <cell r="F13">
            <v>3067.27</v>
          </cell>
        </row>
        <row r="68">
          <cell r="B68" t="str">
            <v>I001</v>
          </cell>
        </row>
        <row r="70">
          <cell r="I70">
            <v>0</v>
          </cell>
        </row>
        <row r="71">
          <cell r="B71" t="str">
            <v>E001</v>
          </cell>
        </row>
        <row r="75">
          <cell r="H75" t="str">
            <v>ÍNDICE RETROAÇÃO</v>
          </cell>
        </row>
      </sheetData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 sem justificativa"/>
      <sheetName val="Base dados - TCU 2622_2013"/>
    </sheetNames>
    <sheetDataSet>
      <sheetData sheetId="0"/>
      <sheetData sheetId="1">
        <row r="2">
          <cell r="A2" t="str">
            <v>SIM</v>
          </cell>
        </row>
        <row r="3">
          <cell r="A3" t="str">
            <v>NÃO</v>
          </cell>
        </row>
        <row r="7">
          <cell r="A7" t="str">
            <v>Construção de Edifícios e Reformas (Quadras, unidades habitacionais, escolas, restaurantes, etc)</v>
          </cell>
        </row>
        <row r="8">
          <cell r="A8" t="str">
            <v>Construção de Praças</v>
          </cell>
        </row>
        <row r="9">
          <cell r="A9" t="str">
            <v>Construção de Rodovias (Pavimentação Urbana)</v>
          </cell>
        </row>
        <row r="10">
          <cell r="A10" t="str">
            <v>Construção de Ferrovias</v>
          </cell>
        </row>
        <row r="11">
          <cell r="A11" t="str">
            <v>Construção de Redes de Abastecimento de Água, Coleta de Esgoto e Construções Correlatas</v>
          </cell>
        </row>
        <row r="12">
          <cell r="A12" t="str">
            <v>Construção e Manutenção de Estações e Redes de Distribuição de Energia Elétrica</v>
          </cell>
        </row>
        <row r="13">
          <cell r="A13" t="str">
            <v>Portuárias, Marítimas e Fluviais</v>
          </cell>
        </row>
        <row r="14">
          <cell r="A14" t="str">
            <v>Fornecimento de Materiais e Equipamentos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 sem justificativa"/>
      <sheetName val="Base dados - TCU 2622_2013"/>
    </sheetNames>
    <sheetDataSet>
      <sheetData sheetId="0"/>
      <sheetData sheetId="1">
        <row r="2">
          <cell r="A2" t="str">
            <v>SIM</v>
          </cell>
        </row>
        <row r="3">
          <cell r="A3" t="str">
            <v>NÃO</v>
          </cell>
        </row>
        <row r="7">
          <cell r="A7" t="str">
            <v>Construção de Edifícios e Reformas (Quadras, unidades habitacionais, escolas, restaurantes, etc)</v>
          </cell>
        </row>
        <row r="8">
          <cell r="A8" t="str">
            <v>Construção de Praças</v>
          </cell>
        </row>
        <row r="9">
          <cell r="A9" t="str">
            <v>Construção de Rodovias (Pavimentação Urbana)</v>
          </cell>
        </row>
        <row r="10">
          <cell r="A10" t="str">
            <v>Construção de Ferrovias</v>
          </cell>
        </row>
        <row r="11">
          <cell r="A11" t="str">
            <v>Construção de Redes de Abastecimento de Água, Coleta de Esgoto e Construções Correlatas</v>
          </cell>
        </row>
        <row r="12">
          <cell r="A12" t="str">
            <v>Construção e Manutenção de Estações e Redes de Distribuição de Energia Elétrica</v>
          </cell>
        </row>
        <row r="13">
          <cell r="A13" t="str">
            <v>Portuárias, Marítimas e Fluviais</v>
          </cell>
        </row>
        <row r="14">
          <cell r="A14" t="str">
            <v>Fornecimento de Materiais e Equipamentos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_PREÇOS_CUSTOS_2009"/>
      <sheetName val="Eixos"/>
      <sheetName val="RESUMO SINTETICO"/>
      <sheetName val="MEMÓRIA DE CÁLCULO-PAV"/>
      <sheetName val="PAVIMENTO"/>
      <sheetName val="MEMÓRIA DE CÁLCULO - SIN"/>
      <sheetName val="SINALIZAÇÃO-CET-RIO - OK"/>
      <sheetName val="DRENAGEM_READEQUAÇÃO - OK"/>
      <sheetName val="MEMÓRIA DE CÁLCULO_PSG"/>
      <sheetName val="PAISAGISMO - ARBOREO - OK"/>
      <sheetName val="PAISAGISMO - CALÇADAS - OK"/>
      <sheetName val="CONTROLE TECNOLOCICO - OK"/>
      <sheetName val="CRONOGRA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_PREÇOS_CUSTOS_2009"/>
      <sheetName val="Eixos"/>
      <sheetName val="RESUMO SINTETICO"/>
      <sheetName val="MEMÓRIA DE CÁLCULO-PAV"/>
      <sheetName val="PAVIMENTO"/>
      <sheetName val="MEMÓRIA DE CÁLCULO - SIN"/>
      <sheetName val="SINALIZAÇÃO-CET-RIO - OK"/>
      <sheetName val="DRENAGEM_READEQUAÇÃO - OK"/>
      <sheetName val="MEMÓRIA DE CÁLCULO_PSG"/>
      <sheetName val="PAISAGISMO - ARBOREO - OK"/>
      <sheetName val="PAISAGISMO - CALÇADAS - OK"/>
      <sheetName val="CONTROLE TECNOLOCICO - OK"/>
      <sheetName val="CRONOGRA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 SINTÉTICA"/>
      <sheetName val="BDI"/>
      <sheetName val="COMPOSIÇÕES "/>
      <sheetName val="COMPOSIÇÕES INST."/>
      <sheetName val="MACRO-rede"/>
      <sheetName val="TAPUME E SINALIZAÇÕES"/>
      <sheetName val="DEMOLIÇÕES"/>
      <sheetName val="MOV.TERRA"/>
      <sheetName val="PAV.ASFALTICA"/>
      <sheetName val="PASSEIOS"/>
      <sheetName val="VALAS TÉCNICA"/>
      <sheetName val="REDE ELÉTRICA"/>
      <sheetName val="CANAL"/>
      <sheetName val="COTAÇÃO"/>
      <sheetName val="PARÂMETROS"/>
      <sheetName val="DESLOCAMENTO"/>
    </sheetNames>
    <sheetDataSet>
      <sheetData sheetId="0"/>
      <sheetData sheetId="1"/>
      <sheetData sheetId="2">
        <row r="35">
          <cell r="C35">
            <v>0.29769428939090381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.O"/>
      <sheetName val="C.F.F"/>
      <sheetName val="CPUs"/>
      <sheetName val="BDI"/>
      <sheetName val="ENCARGOS"/>
      <sheetName val="CURVA ABC"/>
    </sheetNames>
    <sheetDataSet>
      <sheetData sheetId="0">
        <row r="18">
          <cell r="I18">
            <v>37410.120000000003</v>
          </cell>
        </row>
        <row r="26">
          <cell r="I26">
            <v>79216.679999999993</v>
          </cell>
        </row>
        <row r="30">
          <cell r="I30">
            <v>38640.559999999998</v>
          </cell>
        </row>
        <row r="36">
          <cell r="I36">
            <v>244657.66000000003</v>
          </cell>
        </row>
        <row r="46">
          <cell r="I46">
            <v>28902.04</v>
          </cell>
        </row>
        <row r="49">
          <cell r="I49">
            <v>7260.04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 SINTÉTICA"/>
      <sheetName val="BDI"/>
      <sheetName val="COMPOSIÇÕES "/>
      <sheetName val="COMPOSIÇÕES INST."/>
      <sheetName val="MACRO-rede"/>
      <sheetName val="TAPUME E SINALIZAÇÕES"/>
      <sheetName val="DEMOLIÇÕES"/>
      <sheetName val="MOV.TERRA"/>
      <sheetName val="PAV.ASFALTICA"/>
      <sheetName val="PASSEIOS"/>
      <sheetName val="VALAS TÉCNICA"/>
      <sheetName val="REDE ELÉTRICA"/>
      <sheetName val="CANAL"/>
      <sheetName val="COTAÇÃO"/>
      <sheetName val="PARÂMETROS"/>
      <sheetName val="DESLOCAMENTO"/>
    </sheetNames>
    <sheetDataSet>
      <sheetData sheetId="0"/>
      <sheetData sheetId="1"/>
      <sheetData sheetId="2">
        <row r="35">
          <cell r="C35">
            <v>0.29769428939090381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 instalação"/>
      <sheetName val="BDI"/>
      <sheetName val="l.sociais"/>
      <sheetName val="CRONOGRAMA"/>
      <sheetName val="comp"/>
      <sheetName val="PLANILHA"/>
      <sheetName val="RESUMO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 instalação"/>
      <sheetName val="BDI"/>
      <sheetName val="l.sociais"/>
      <sheetName val="CRONOGRAMA"/>
      <sheetName val="comp"/>
      <sheetName val="PLANILHA"/>
      <sheetName val="RESUMO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.sociais"/>
      <sheetName val="BDI"/>
      <sheetName val="CRONOGRAMA"/>
      <sheetName val="comp"/>
      <sheetName val="PLANILHA"/>
      <sheetName val="RESUMO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.sociais"/>
      <sheetName val="BDI"/>
      <sheetName val="CRONOGRAMA"/>
      <sheetName val="comp"/>
      <sheetName val="PLANILHA"/>
      <sheetName val="RESUMO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A0420-16DC-4A7A-92BD-9887877FF90A}">
  <sheetPr>
    <pageSetUpPr fitToPage="1"/>
  </sheetPr>
  <dimension ref="A1:P67"/>
  <sheetViews>
    <sheetView tabSelected="1" topLeftCell="A45" zoomScale="70" zoomScaleNormal="70" workbookViewId="0">
      <selection activeCell="D68" sqref="D68"/>
    </sheetView>
  </sheetViews>
  <sheetFormatPr defaultRowHeight="12.75" x14ac:dyDescent="0.25"/>
  <cols>
    <col min="1" max="2" width="11.42578125" style="1" bestFit="1" customWidth="1"/>
    <col min="3" max="3" width="15.140625" style="1" bestFit="1" customWidth="1"/>
    <col min="4" max="4" width="68.5703125" style="1" bestFit="1" customWidth="1"/>
    <col min="5" max="5" width="9.140625" style="1" bestFit="1" customWidth="1"/>
    <col min="6" max="10" width="14.85546875" style="1" bestFit="1" customWidth="1"/>
    <col min="11" max="11" width="9.140625" style="1"/>
    <col min="12" max="12" width="10.5703125" style="1" bestFit="1" customWidth="1"/>
    <col min="13" max="13" width="10.28515625" style="1" bestFit="1" customWidth="1"/>
    <col min="14" max="14" width="10.140625" style="1" bestFit="1" customWidth="1"/>
    <col min="15" max="15" width="10.5703125" style="1" bestFit="1" customWidth="1"/>
    <col min="16" max="16" width="11.5703125" style="1" bestFit="1" customWidth="1"/>
    <col min="17" max="16384" width="9.140625" style="1"/>
  </cols>
  <sheetData>
    <row r="1" spans="1:14" x14ac:dyDescent="0.2">
      <c r="A1" s="2" t="s">
        <v>1</v>
      </c>
    </row>
    <row r="2" spans="1:14" x14ac:dyDescent="0.2">
      <c r="A2" s="2" t="s">
        <v>2</v>
      </c>
    </row>
    <row r="3" spans="1:14" x14ac:dyDescent="0.2">
      <c r="A3" s="3"/>
    </row>
    <row r="4" spans="1:14" x14ac:dyDescent="0.2">
      <c r="A4" s="4" t="s">
        <v>10</v>
      </c>
    </row>
    <row r="6" spans="1:14" x14ac:dyDescent="0.2">
      <c r="A6" s="4" t="s">
        <v>125</v>
      </c>
    </row>
    <row r="7" spans="1:14" x14ac:dyDescent="0.2">
      <c r="A7" s="4" t="s">
        <v>126</v>
      </c>
    </row>
    <row r="9" spans="1:14" x14ac:dyDescent="0.2">
      <c r="A9" s="4" t="s">
        <v>127</v>
      </c>
    </row>
    <row r="11" spans="1:14" ht="15" customHeight="1" x14ac:dyDescent="0.25">
      <c r="A11" s="45"/>
      <c r="B11" s="45"/>
      <c r="C11" s="45"/>
      <c r="D11" s="45" t="s">
        <v>11</v>
      </c>
      <c r="E11" s="134" t="s">
        <v>12</v>
      </c>
      <c r="F11" s="134"/>
      <c r="H11" s="75" t="s">
        <v>13</v>
      </c>
      <c r="I11" s="134" t="s">
        <v>14</v>
      </c>
      <c r="J11" s="134"/>
    </row>
    <row r="12" spans="1:14" ht="67.5" customHeight="1" x14ac:dyDescent="0.25">
      <c r="A12" s="46"/>
      <c r="B12" s="46"/>
      <c r="C12" s="46"/>
      <c r="D12" s="46" t="s">
        <v>130</v>
      </c>
      <c r="E12" s="135" t="s">
        <v>128</v>
      </c>
      <c r="F12" s="135"/>
      <c r="G12" s="135"/>
      <c r="H12" s="76">
        <v>20.85</v>
      </c>
      <c r="I12" s="135" t="s">
        <v>129</v>
      </c>
      <c r="J12" s="135"/>
    </row>
    <row r="13" spans="1:14" ht="15" customHeight="1" x14ac:dyDescent="0.25">
      <c r="A13" s="136" t="s">
        <v>100</v>
      </c>
      <c r="B13" s="137"/>
      <c r="C13" s="137"/>
      <c r="D13" s="137"/>
      <c r="E13" s="137"/>
      <c r="F13" s="137"/>
      <c r="G13" s="137"/>
      <c r="H13" s="137"/>
      <c r="I13" s="137"/>
      <c r="J13" s="137"/>
    </row>
    <row r="14" spans="1:14" ht="30" x14ac:dyDescent="0.25">
      <c r="A14" s="47" t="s">
        <v>16</v>
      </c>
      <c r="B14" s="48" t="s">
        <v>101</v>
      </c>
      <c r="C14" s="47" t="s">
        <v>102</v>
      </c>
      <c r="D14" s="47" t="s">
        <v>17</v>
      </c>
      <c r="E14" s="49" t="s">
        <v>103</v>
      </c>
      <c r="F14" s="48" t="s">
        <v>104</v>
      </c>
      <c r="G14" s="48" t="s">
        <v>105</v>
      </c>
      <c r="H14" s="48" t="s">
        <v>106</v>
      </c>
      <c r="I14" s="48" t="s">
        <v>32</v>
      </c>
      <c r="J14" s="48" t="s">
        <v>107</v>
      </c>
      <c r="M14" s="100">
        <v>237589.49</v>
      </c>
    </row>
    <row r="15" spans="1:14" x14ac:dyDescent="0.25">
      <c r="A15" s="50">
        <v>1</v>
      </c>
      <c r="B15" s="50"/>
      <c r="C15" s="50"/>
      <c r="D15" s="50" t="s">
        <v>108</v>
      </c>
      <c r="E15" s="50"/>
      <c r="F15" s="51"/>
      <c r="G15" s="50"/>
      <c r="H15" s="50"/>
      <c r="I15" s="52">
        <v>3314.64</v>
      </c>
      <c r="J15" s="53">
        <v>1.5571143945234732E-2</v>
      </c>
      <c r="L15" s="101">
        <f>M15/N15</f>
        <v>0.88383035972544499</v>
      </c>
      <c r="M15" s="100">
        <f>M14*0.9</f>
        <v>213830.541</v>
      </c>
      <c r="N15" s="100">
        <v>241936.18</v>
      </c>
    </row>
    <row r="16" spans="1:14" x14ac:dyDescent="0.25">
      <c r="A16" s="54" t="s">
        <v>165</v>
      </c>
      <c r="B16" s="55" t="s">
        <v>166</v>
      </c>
      <c r="C16" s="54" t="s">
        <v>109</v>
      </c>
      <c r="D16" s="54" t="s">
        <v>167</v>
      </c>
      <c r="E16" s="56" t="s">
        <v>114</v>
      </c>
      <c r="F16" s="55">
        <v>8</v>
      </c>
      <c r="G16" s="57">
        <v>342.85</v>
      </c>
      <c r="H16" s="57">
        <v>414.33</v>
      </c>
      <c r="I16" s="57">
        <v>3314.64</v>
      </c>
      <c r="J16" s="58">
        <v>1.5571143945234732E-2</v>
      </c>
      <c r="L16" s="101">
        <f>M16/M14</f>
        <v>0.90441344859151818</v>
      </c>
      <c r="M16" s="100">
        <v>214879.13</v>
      </c>
    </row>
    <row r="17" spans="1:16" x14ac:dyDescent="0.25">
      <c r="A17" s="50">
        <v>2</v>
      </c>
      <c r="B17" s="50"/>
      <c r="C17" s="50"/>
      <c r="D17" s="50" t="s">
        <v>168</v>
      </c>
      <c r="E17" s="50"/>
      <c r="F17" s="51"/>
      <c r="G17" s="50"/>
      <c r="H17" s="50"/>
      <c r="I17" s="52">
        <v>15774.96</v>
      </c>
      <c r="J17" s="53">
        <v>7.4105837403253466E-2</v>
      </c>
    </row>
    <row r="18" spans="1:16" x14ac:dyDescent="0.25">
      <c r="A18" s="54" t="s">
        <v>169</v>
      </c>
      <c r="B18" s="55" t="s">
        <v>170</v>
      </c>
      <c r="C18" s="54" t="s">
        <v>109</v>
      </c>
      <c r="D18" s="54" t="s">
        <v>171</v>
      </c>
      <c r="E18" s="56" t="s">
        <v>114</v>
      </c>
      <c r="F18" s="55">
        <v>12</v>
      </c>
      <c r="G18" s="57">
        <v>258.58</v>
      </c>
      <c r="H18" s="57">
        <v>312.49</v>
      </c>
      <c r="I18" s="57">
        <v>3749.88</v>
      </c>
      <c r="J18" s="58">
        <v>1.7615765590639348E-2</v>
      </c>
    </row>
    <row r="19" spans="1:16" ht="38.25" x14ac:dyDescent="0.25">
      <c r="A19" s="54" t="s">
        <v>172</v>
      </c>
      <c r="B19" s="55" t="s">
        <v>173</v>
      </c>
      <c r="C19" s="54" t="s">
        <v>112</v>
      </c>
      <c r="D19" s="54" t="s">
        <v>174</v>
      </c>
      <c r="E19" s="56" t="s">
        <v>175</v>
      </c>
      <c r="F19" s="55">
        <v>16</v>
      </c>
      <c r="G19" s="57">
        <v>221.66</v>
      </c>
      <c r="H19" s="57">
        <v>267.87</v>
      </c>
      <c r="I19" s="57">
        <v>4285.92</v>
      </c>
      <c r="J19" s="58">
        <v>2.0133914167982176E-2</v>
      </c>
    </row>
    <row r="20" spans="1:16" ht="38.25" x14ac:dyDescent="0.25">
      <c r="A20" s="54" t="s">
        <v>176</v>
      </c>
      <c r="B20" s="55" t="s">
        <v>111</v>
      </c>
      <c r="C20" s="54" t="s">
        <v>112</v>
      </c>
      <c r="D20" s="54" t="s">
        <v>113</v>
      </c>
      <c r="E20" s="56" t="s">
        <v>114</v>
      </c>
      <c r="F20" s="55">
        <v>9922</v>
      </c>
      <c r="G20" s="57">
        <v>0.65</v>
      </c>
      <c r="H20" s="57">
        <v>0.78</v>
      </c>
      <c r="I20" s="57">
        <v>7739.16</v>
      </c>
      <c r="J20" s="58">
        <v>3.6356157644631945E-2</v>
      </c>
    </row>
    <row r="21" spans="1:16" x14ac:dyDescent="0.25">
      <c r="A21" s="50">
        <v>3</v>
      </c>
      <c r="B21" s="50"/>
      <c r="C21" s="50"/>
      <c r="D21" s="50" t="s">
        <v>177</v>
      </c>
      <c r="E21" s="50"/>
      <c r="F21" s="51"/>
      <c r="G21" s="50"/>
      <c r="H21" s="50"/>
      <c r="I21" s="52">
        <v>74331.360000000001</v>
      </c>
      <c r="J21" s="53">
        <v>0.34918552428169064</v>
      </c>
      <c r="N21" s="138"/>
      <c r="O21" s="138"/>
      <c r="P21" s="138"/>
    </row>
    <row r="22" spans="1:16" x14ac:dyDescent="0.25">
      <c r="A22" s="54" t="s">
        <v>178</v>
      </c>
      <c r="B22" s="55" t="s">
        <v>179</v>
      </c>
      <c r="C22" s="54" t="s">
        <v>180</v>
      </c>
      <c r="D22" s="54" t="s">
        <v>181</v>
      </c>
      <c r="E22" s="56" t="s">
        <v>115</v>
      </c>
      <c r="F22" s="55">
        <v>358.4</v>
      </c>
      <c r="G22" s="57">
        <v>2.42</v>
      </c>
      <c r="H22" s="57">
        <v>2.92</v>
      </c>
      <c r="I22" s="57">
        <v>1046.52</v>
      </c>
      <c r="J22" s="58">
        <v>4.9162242540870356E-3</v>
      </c>
      <c r="N22" s="73"/>
      <c r="O22" s="73"/>
      <c r="P22" s="74"/>
    </row>
    <row r="23" spans="1:16" x14ac:dyDescent="0.25">
      <c r="A23" s="54" t="s">
        <v>182</v>
      </c>
      <c r="B23" s="55" t="s">
        <v>183</v>
      </c>
      <c r="C23" s="54" t="s">
        <v>180</v>
      </c>
      <c r="D23" s="54" t="s">
        <v>184</v>
      </c>
      <c r="E23" s="56" t="s">
        <v>115</v>
      </c>
      <c r="F23" s="55">
        <v>89.6</v>
      </c>
      <c r="G23" s="57">
        <v>6.25</v>
      </c>
      <c r="H23" s="57">
        <v>7.55</v>
      </c>
      <c r="I23" s="57">
        <v>676.48</v>
      </c>
      <c r="J23" s="58">
        <v>3.177891854340861E-3</v>
      </c>
      <c r="N23" s="73"/>
      <c r="O23" s="73"/>
      <c r="P23" s="74"/>
    </row>
    <row r="24" spans="1:16" ht="38.25" x14ac:dyDescent="0.25">
      <c r="A24" s="54" t="s">
        <v>185</v>
      </c>
      <c r="B24" s="55" t="s">
        <v>186</v>
      </c>
      <c r="C24" s="54" t="s">
        <v>180</v>
      </c>
      <c r="D24" s="54" t="s">
        <v>187</v>
      </c>
      <c r="E24" s="56" t="s">
        <v>115</v>
      </c>
      <c r="F24" s="55">
        <v>6281</v>
      </c>
      <c r="G24" s="57">
        <v>5.18</v>
      </c>
      <c r="H24" s="57">
        <v>6.26</v>
      </c>
      <c r="I24" s="57">
        <v>39319.06</v>
      </c>
      <c r="J24" s="58">
        <v>0.18470866913188796</v>
      </c>
      <c r="N24" s="73"/>
      <c r="O24" s="73"/>
      <c r="P24" s="74"/>
    </row>
    <row r="25" spans="1:16" x14ac:dyDescent="0.25">
      <c r="A25" s="54" t="s">
        <v>188</v>
      </c>
      <c r="B25" s="55" t="s">
        <v>189</v>
      </c>
      <c r="C25" s="54" t="s">
        <v>180</v>
      </c>
      <c r="D25" s="54" t="s">
        <v>190</v>
      </c>
      <c r="E25" s="56" t="s">
        <v>115</v>
      </c>
      <c r="F25" s="55">
        <v>6281</v>
      </c>
      <c r="G25" s="57">
        <v>4.3899999999999997</v>
      </c>
      <c r="H25" s="57">
        <v>5.3</v>
      </c>
      <c r="I25" s="57">
        <v>33289.300000000003</v>
      </c>
      <c r="J25" s="58">
        <v>0.15638273904137479</v>
      </c>
      <c r="N25" s="73"/>
      <c r="O25" s="73"/>
      <c r="P25" s="74"/>
    </row>
    <row r="26" spans="1:16" x14ac:dyDescent="0.25">
      <c r="A26" s="50">
        <v>4</v>
      </c>
      <c r="B26" s="50"/>
      <c r="C26" s="50"/>
      <c r="D26" s="50" t="s">
        <v>191</v>
      </c>
      <c r="E26" s="50"/>
      <c r="F26" s="51"/>
      <c r="G26" s="50"/>
      <c r="H26" s="50"/>
      <c r="I26" s="52">
        <v>47923.9</v>
      </c>
      <c r="J26" s="53">
        <v>0.22513152116580828</v>
      </c>
      <c r="N26" s="73"/>
      <c r="O26" s="73"/>
      <c r="P26" s="74"/>
    </row>
    <row r="27" spans="1:16" x14ac:dyDescent="0.25">
      <c r="A27" s="54" t="s">
        <v>192</v>
      </c>
      <c r="B27" s="55" t="s">
        <v>179</v>
      </c>
      <c r="C27" s="54" t="s">
        <v>180</v>
      </c>
      <c r="D27" s="54" t="s">
        <v>181</v>
      </c>
      <c r="E27" s="56" t="s">
        <v>115</v>
      </c>
      <c r="F27" s="55">
        <v>46.54</v>
      </c>
      <c r="G27" s="57">
        <v>2.42</v>
      </c>
      <c r="H27" s="57">
        <v>2.92</v>
      </c>
      <c r="I27" s="57">
        <v>135.88999999999999</v>
      </c>
      <c r="J27" s="58">
        <v>6.3836879743137944E-4</v>
      </c>
    </row>
    <row r="28" spans="1:16" x14ac:dyDescent="0.25">
      <c r="A28" s="54" t="s">
        <v>193</v>
      </c>
      <c r="B28" s="55" t="s">
        <v>183</v>
      </c>
      <c r="C28" s="54" t="s">
        <v>180</v>
      </c>
      <c r="D28" s="54" t="s">
        <v>184</v>
      </c>
      <c r="E28" s="56" t="s">
        <v>115</v>
      </c>
      <c r="F28" s="55">
        <v>8.2100000000000009</v>
      </c>
      <c r="G28" s="57">
        <v>6.25</v>
      </c>
      <c r="H28" s="57">
        <v>7.55</v>
      </c>
      <c r="I28" s="57">
        <v>61.98</v>
      </c>
      <c r="J28" s="58">
        <v>2.9116269088819559E-4</v>
      </c>
    </row>
    <row r="29" spans="1:16" x14ac:dyDescent="0.25">
      <c r="A29" s="54" t="s">
        <v>194</v>
      </c>
      <c r="B29" s="55" t="s">
        <v>195</v>
      </c>
      <c r="C29" s="54" t="s">
        <v>180</v>
      </c>
      <c r="D29" s="54" t="s">
        <v>196</v>
      </c>
      <c r="E29" s="56" t="s">
        <v>115</v>
      </c>
      <c r="F29" s="55">
        <v>13.74</v>
      </c>
      <c r="G29" s="57">
        <v>29.02</v>
      </c>
      <c r="H29" s="57">
        <v>35.07</v>
      </c>
      <c r="I29" s="57">
        <v>481.86</v>
      </c>
      <c r="J29" s="58">
        <v>2.2636278514260393E-3</v>
      </c>
    </row>
    <row r="30" spans="1:16" ht="25.5" x14ac:dyDescent="0.25">
      <c r="A30" s="54" t="s">
        <v>197</v>
      </c>
      <c r="B30" s="55" t="s">
        <v>198</v>
      </c>
      <c r="C30" s="54" t="s">
        <v>180</v>
      </c>
      <c r="D30" s="54" t="s">
        <v>199</v>
      </c>
      <c r="E30" s="56" t="s">
        <v>115</v>
      </c>
      <c r="F30" s="55">
        <v>95.9</v>
      </c>
      <c r="G30" s="57">
        <v>407.65</v>
      </c>
      <c r="H30" s="57">
        <v>492.64</v>
      </c>
      <c r="I30" s="57">
        <v>47244.17</v>
      </c>
      <c r="J30" s="58">
        <v>0.22193836182606266</v>
      </c>
    </row>
    <row r="31" spans="1:16" x14ac:dyDescent="0.25">
      <c r="A31" s="50">
        <v>5</v>
      </c>
      <c r="B31" s="50"/>
      <c r="C31" s="50"/>
      <c r="D31" s="50" t="s">
        <v>200</v>
      </c>
      <c r="E31" s="50"/>
      <c r="F31" s="51"/>
      <c r="G31" s="50"/>
      <c r="H31" s="50"/>
      <c r="I31" s="52">
        <v>58056.02</v>
      </c>
      <c r="J31" s="53">
        <v>0.27272905784864315</v>
      </c>
    </row>
    <row r="32" spans="1:16" ht="25.5" x14ac:dyDescent="0.25">
      <c r="A32" s="54" t="s">
        <v>201</v>
      </c>
      <c r="B32" s="55" t="s">
        <v>202</v>
      </c>
      <c r="C32" s="54" t="s">
        <v>180</v>
      </c>
      <c r="D32" s="54" t="s">
        <v>203</v>
      </c>
      <c r="E32" s="56" t="s">
        <v>115</v>
      </c>
      <c r="F32" s="55">
        <v>73.3</v>
      </c>
      <c r="G32" s="57">
        <v>265.76</v>
      </c>
      <c r="H32" s="57">
        <v>321.17</v>
      </c>
      <c r="I32" s="57">
        <v>23541.759999999998</v>
      </c>
      <c r="J32" s="58">
        <v>0.11059183913914307</v>
      </c>
    </row>
    <row r="33" spans="1:10" x14ac:dyDescent="0.25">
      <c r="A33" s="54" t="s">
        <v>204</v>
      </c>
      <c r="B33" s="55" t="s">
        <v>205</v>
      </c>
      <c r="C33" s="54" t="s">
        <v>109</v>
      </c>
      <c r="D33" s="54" t="s">
        <v>206</v>
      </c>
      <c r="E33" s="56" t="s">
        <v>114</v>
      </c>
      <c r="F33" s="55">
        <v>986.83</v>
      </c>
      <c r="G33" s="57">
        <v>9.5</v>
      </c>
      <c r="H33" s="57">
        <v>11.48</v>
      </c>
      <c r="I33" s="57">
        <v>11328.8</v>
      </c>
      <c r="J33" s="58">
        <v>5.3219165739499683E-2</v>
      </c>
    </row>
    <row r="34" spans="1:10" x14ac:dyDescent="0.25">
      <c r="A34" s="54" t="s">
        <v>207</v>
      </c>
      <c r="B34" s="55" t="s">
        <v>208</v>
      </c>
      <c r="C34" s="54" t="s">
        <v>180</v>
      </c>
      <c r="D34" s="54" t="s">
        <v>209</v>
      </c>
      <c r="E34" s="56" t="s">
        <v>114</v>
      </c>
      <c r="F34" s="55">
        <v>986.83</v>
      </c>
      <c r="G34" s="57">
        <v>8.36</v>
      </c>
      <c r="H34" s="57">
        <v>10.1</v>
      </c>
      <c r="I34" s="57">
        <v>9966.98</v>
      </c>
      <c r="J34" s="58">
        <v>4.6821760516760694E-2</v>
      </c>
    </row>
    <row r="35" spans="1:10" ht="25.5" x14ac:dyDescent="0.25">
      <c r="A35" s="54" t="s">
        <v>210</v>
      </c>
      <c r="B35" s="55" t="s">
        <v>211</v>
      </c>
      <c r="C35" s="54" t="s">
        <v>180</v>
      </c>
      <c r="D35" s="54" t="s">
        <v>212</v>
      </c>
      <c r="E35" s="56" t="s">
        <v>117</v>
      </c>
      <c r="F35" s="55">
        <v>19.25</v>
      </c>
      <c r="G35" s="57">
        <v>139.51</v>
      </c>
      <c r="H35" s="57">
        <v>168.59</v>
      </c>
      <c r="I35" s="57">
        <v>3245.35</v>
      </c>
      <c r="J35" s="58">
        <v>1.5245641156405382E-2</v>
      </c>
    </row>
    <row r="36" spans="1:10" ht="25.5" x14ac:dyDescent="0.25">
      <c r="A36" s="54" t="s">
        <v>213</v>
      </c>
      <c r="B36" s="55" t="s">
        <v>214</v>
      </c>
      <c r="C36" s="54" t="s">
        <v>109</v>
      </c>
      <c r="D36" s="54" t="s">
        <v>215</v>
      </c>
      <c r="E36" s="56" t="s">
        <v>117</v>
      </c>
      <c r="F36" s="55">
        <v>164</v>
      </c>
      <c r="G36" s="57">
        <v>38.42</v>
      </c>
      <c r="H36" s="57">
        <v>46.43</v>
      </c>
      <c r="I36" s="57">
        <v>7614.52</v>
      </c>
      <c r="J36" s="58">
        <v>3.5770637835140097E-2</v>
      </c>
    </row>
    <row r="37" spans="1:10" x14ac:dyDescent="0.25">
      <c r="A37" s="54" t="s">
        <v>216</v>
      </c>
      <c r="B37" s="55" t="s">
        <v>217</v>
      </c>
      <c r="C37" s="54" t="s">
        <v>109</v>
      </c>
      <c r="D37" s="54" t="s">
        <v>218</v>
      </c>
      <c r="E37" s="56" t="s">
        <v>115</v>
      </c>
      <c r="F37" s="55">
        <v>13.33</v>
      </c>
      <c r="G37" s="57">
        <v>146.41999999999999</v>
      </c>
      <c r="H37" s="57">
        <v>176.94</v>
      </c>
      <c r="I37" s="57">
        <v>2358.61</v>
      </c>
      <c r="J37" s="58">
        <v>1.1080013461694209E-2</v>
      </c>
    </row>
    <row r="38" spans="1:10" x14ac:dyDescent="0.25">
      <c r="A38" s="50">
        <v>6</v>
      </c>
      <c r="B38" s="50"/>
      <c r="C38" s="50"/>
      <c r="D38" s="50" t="s">
        <v>219</v>
      </c>
      <c r="E38" s="50"/>
      <c r="F38" s="51"/>
      <c r="G38" s="50"/>
      <c r="H38" s="50"/>
      <c r="I38" s="52">
        <v>5923.9</v>
      </c>
      <c r="J38" s="53">
        <v>2.7828632858221715E-2</v>
      </c>
    </row>
    <row r="39" spans="1:10" x14ac:dyDescent="0.25">
      <c r="A39" s="54" t="s">
        <v>220</v>
      </c>
      <c r="B39" s="55" t="s">
        <v>221</v>
      </c>
      <c r="C39" s="54" t="s">
        <v>180</v>
      </c>
      <c r="D39" s="54" t="s">
        <v>222</v>
      </c>
      <c r="E39" s="56" t="s">
        <v>115</v>
      </c>
      <c r="F39" s="55">
        <v>6.24</v>
      </c>
      <c r="G39" s="57">
        <v>6.11</v>
      </c>
      <c r="H39" s="57">
        <v>7.38</v>
      </c>
      <c r="I39" s="57">
        <v>46.05</v>
      </c>
      <c r="J39" s="58">
        <v>2.1632852396581811E-4</v>
      </c>
    </row>
    <row r="40" spans="1:10" x14ac:dyDescent="0.25">
      <c r="A40" s="54" t="s">
        <v>223</v>
      </c>
      <c r="B40" s="55" t="s">
        <v>224</v>
      </c>
      <c r="C40" s="54" t="s">
        <v>180</v>
      </c>
      <c r="D40" s="54" t="s">
        <v>225</v>
      </c>
      <c r="E40" s="56" t="s">
        <v>115</v>
      </c>
      <c r="F40" s="55">
        <v>3.12</v>
      </c>
      <c r="G40" s="57">
        <v>7.58</v>
      </c>
      <c r="H40" s="57">
        <v>9.16</v>
      </c>
      <c r="I40" s="57">
        <v>28.57</v>
      </c>
      <c r="J40" s="58">
        <v>1.3421294092732733E-4</v>
      </c>
    </row>
    <row r="41" spans="1:10" ht="25.5" x14ac:dyDescent="0.25">
      <c r="A41" s="54" t="s">
        <v>226</v>
      </c>
      <c r="B41" s="55" t="s">
        <v>227</v>
      </c>
      <c r="C41" s="54" t="s">
        <v>180</v>
      </c>
      <c r="D41" s="54" t="s">
        <v>228</v>
      </c>
      <c r="E41" s="56" t="s">
        <v>115</v>
      </c>
      <c r="F41" s="55">
        <v>5.93</v>
      </c>
      <c r="G41" s="57">
        <v>422.54</v>
      </c>
      <c r="H41" s="57">
        <v>510.63</v>
      </c>
      <c r="I41" s="57">
        <v>3028.03</v>
      </c>
      <c r="J41" s="58">
        <v>1.4224739640048127E-2</v>
      </c>
    </row>
    <row r="42" spans="1:10" ht="25.5" x14ac:dyDescent="0.25">
      <c r="A42" s="54" t="s">
        <v>229</v>
      </c>
      <c r="B42" s="55" t="s">
        <v>198</v>
      </c>
      <c r="C42" s="54" t="s">
        <v>180</v>
      </c>
      <c r="D42" s="54" t="s">
        <v>199</v>
      </c>
      <c r="E42" s="56" t="s">
        <v>115</v>
      </c>
      <c r="F42" s="55">
        <v>0.68</v>
      </c>
      <c r="G42" s="57">
        <v>407.65</v>
      </c>
      <c r="H42" s="57">
        <v>492.64</v>
      </c>
      <c r="I42" s="57">
        <v>334.99</v>
      </c>
      <c r="J42" s="58">
        <v>1.5736784417656768E-3</v>
      </c>
    </row>
    <row r="43" spans="1:10" ht="25.5" x14ac:dyDescent="0.25">
      <c r="A43" s="54" t="s">
        <v>230</v>
      </c>
      <c r="B43" s="55" t="s">
        <v>231</v>
      </c>
      <c r="C43" s="54" t="s">
        <v>109</v>
      </c>
      <c r="D43" s="54" t="s">
        <v>232</v>
      </c>
      <c r="E43" s="56" t="s">
        <v>117</v>
      </c>
      <c r="F43" s="55">
        <v>43</v>
      </c>
      <c r="G43" s="57">
        <v>32.35</v>
      </c>
      <c r="H43" s="57">
        <v>39.090000000000003</v>
      </c>
      <c r="I43" s="57">
        <v>1680.87</v>
      </c>
      <c r="J43" s="58">
        <v>7.8962025207041202E-3</v>
      </c>
    </row>
    <row r="44" spans="1:10" x14ac:dyDescent="0.25">
      <c r="A44" s="54" t="s">
        <v>233</v>
      </c>
      <c r="B44" s="55" t="s">
        <v>234</v>
      </c>
      <c r="C44" s="54" t="s">
        <v>109</v>
      </c>
      <c r="D44" s="54" t="s">
        <v>235</v>
      </c>
      <c r="E44" s="56" t="s">
        <v>117</v>
      </c>
      <c r="F44" s="55">
        <v>43</v>
      </c>
      <c r="G44" s="57">
        <v>2.4700000000000002</v>
      </c>
      <c r="H44" s="57">
        <v>2.98</v>
      </c>
      <c r="I44" s="57">
        <v>128.13999999999999</v>
      </c>
      <c r="J44" s="58">
        <v>6.019617168508129E-4</v>
      </c>
    </row>
    <row r="45" spans="1:10" ht="25.5" x14ac:dyDescent="0.25">
      <c r="A45" s="54" t="s">
        <v>236</v>
      </c>
      <c r="B45" s="55" t="s">
        <v>237</v>
      </c>
      <c r="C45" s="54" t="s">
        <v>109</v>
      </c>
      <c r="D45" s="54" t="s">
        <v>238</v>
      </c>
      <c r="E45" s="56" t="s">
        <v>110</v>
      </c>
      <c r="F45" s="55">
        <v>1</v>
      </c>
      <c r="G45" s="57">
        <v>550.08000000000004</v>
      </c>
      <c r="H45" s="57">
        <v>664.77</v>
      </c>
      <c r="I45" s="57">
        <v>664.77</v>
      </c>
      <c r="J45" s="58">
        <v>3.1228819300055792E-3</v>
      </c>
    </row>
    <row r="46" spans="1:10" ht="25.5" x14ac:dyDescent="0.25">
      <c r="A46" s="54" t="s">
        <v>239</v>
      </c>
      <c r="B46" s="55" t="s">
        <v>240</v>
      </c>
      <c r="C46" s="54" t="s">
        <v>109</v>
      </c>
      <c r="D46" s="54" t="s">
        <v>241</v>
      </c>
      <c r="E46" s="56" t="s">
        <v>110</v>
      </c>
      <c r="F46" s="55">
        <v>1</v>
      </c>
      <c r="G46" s="57">
        <v>10.33</v>
      </c>
      <c r="H46" s="57">
        <v>12.48</v>
      </c>
      <c r="I46" s="57">
        <v>12.48</v>
      </c>
      <c r="J46" s="58">
        <v>5.8627143954254292E-5</v>
      </c>
    </row>
    <row r="47" spans="1:10" x14ac:dyDescent="0.25">
      <c r="A47" s="50">
        <v>7</v>
      </c>
      <c r="B47" s="50"/>
      <c r="C47" s="50"/>
      <c r="D47" s="50" t="s">
        <v>242</v>
      </c>
      <c r="E47" s="50"/>
      <c r="F47" s="51"/>
      <c r="G47" s="50"/>
      <c r="H47" s="50"/>
      <c r="I47" s="52">
        <v>7545.9</v>
      </c>
      <c r="J47" s="53">
        <v>3.5448282497148036E-2</v>
      </c>
    </row>
    <row r="48" spans="1:10" ht="25.5" x14ac:dyDescent="0.25">
      <c r="A48" s="54" t="s">
        <v>243</v>
      </c>
      <c r="B48" s="55" t="s">
        <v>244</v>
      </c>
      <c r="C48" s="54" t="s">
        <v>112</v>
      </c>
      <c r="D48" s="54" t="s">
        <v>245</v>
      </c>
      <c r="E48" s="56" t="s">
        <v>246</v>
      </c>
      <c r="F48" s="55">
        <v>20</v>
      </c>
      <c r="G48" s="57">
        <v>130.22999999999999</v>
      </c>
      <c r="H48" s="57">
        <v>157.38</v>
      </c>
      <c r="I48" s="57">
        <v>3147.6</v>
      </c>
      <c r="J48" s="58">
        <v>1.4786442172308558E-2</v>
      </c>
    </row>
    <row r="49" spans="1:10" x14ac:dyDescent="0.25">
      <c r="A49" s="54" t="s">
        <v>247</v>
      </c>
      <c r="B49" s="55" t="s">
        <v>248</v>
      </c>
      <c r="C49" s="54" t="s">
        <v>112</v>
      </c>
      <c r="D49" s="54" t="s">
        <v>249</v>
      </c>
      <c r="E49" s="56" t="s">
        <v>246</v>
      </c>
      <c r="F49" s="55">
        <v>90</v>
      </c>
      <c r="G49" s="57">
        <v>40.44</v>
      </c>
      <c r="H49" s="57">
        <v>48.87</v>
      </c>
      <c r="I49" s="57">
        <v>4398.3</v>
      </c>
      <c r="J49" s="58">
        <v>2.0661840324839476E-2</v>
      </c>
    </row>
    <row r="50" spans="1:10" x14ac:dyDescent="0.25">
      <c r="A50" s="59"/>
      <c r="B50" s="59"/>
      <c r="C50" s="59"/>
      <c r="D50" s="59"/>
      <c r="E50" s="59"/>
      <c r="F50" s="59"/>
      <c r="G50" s="59"/>
      <c r="H50" s="59"/>
      <c r="I50" s="59"/>
      <c r="J50" s="59"/>
    </row>
    <row r="51" spans="1:10" ht="12.75" customHeight="1" x14ac:dyDescent="0.25">
      <c r="A51" s="139"/>
      <c r="B51" s="139"/>
      <c r="C51" s="139"/>
      <c r="D51" s="61"/>
      <c r="E51" s="60"/>
      <c r="F51" s="135" t="s">
        <v>122</v>
      </c>
      <c r="G51" s="135"/>
      <c r="H51" s="140">
        <v>176224.07</v>
      </c>
      <c r="I51" s="140"/>
      <c r="J51" s="140"/>
    </row>
    <row r="52" spans="1:10" ht="12.75" customHeight="1" x14ac:dyDescent="0.25">
      <c r="A52" s="139"/>
      <c r="B52" s="139"/>
      <c r="C52" s="139"/>
      <c r="D52" s="61"/>
      <c r="E52" s="60"/>
      <c r="F52" s="135" t="s">
        <v>123</v>
      </c>
      <c r="G52" s="135"/>
      <c r="H52" s="140">
        <v>36646.61</v>
      </c>
      <c r="I52" s="140"/>
      <c r="J52" s="140"/>
    </row>
    <row r="53" spans="1:10" x14ac:dyDescent="0.25">
      <c r="A53" s="139"/>
      <c r="B53" s="139"/>
      <c r="C53" s="139"/>
      <c r="D53" s="61"/>
      <c r="E53" s="60"/>
      <c r="F53" s="135" t="s">
        <v>124</v>
      </c>
      <c r="G53" s="135"/>
      <c r="H53" s="140">
        <v>212870.68</v>
      </c>
      <c r="I53" s="140"/>
      <c r="J53" s="140"/>
    </row>
    <row r="55" spans="1:10" x14ac:dyDescent="0.25">
      <c r="A55" s="5" t="s">
        <v>3</v>
      </c>
    </row>
    <row r="56" spans="1:10" x14ac:dyDescent="0.25">
      <c r="A56" s="5"/>
    </row>
    <row r="57" spans="1:10" x14ac:dyDescent="0.25">
      <c r="A57" s="5"/>
    </row>
    <row r="58" spans="1:10" x14ac:dyDescent="0.25">
      <c r="A58" s="5"/>
    </row>
    <row r="59" spans="1:10" x14ac:dyDescent="0.25">
      <c r="A59" s="5"/>
    </row>
    <row r="60" spans="1:10" x14ac:dyDescent="0.25">
      <c r="A60" s="5"/>
    </row>
    <row r="61" spans="1:10" x14ac:dyDescent="0.25">
      <c r="A61" s="5"/>
    </row>
    <row r="62" spans="1:10" x14ac:dyDescent="0.25">
      <c r="A62" s="5" t="s">
        <v>4</v>
      </c>
    </row>
    <row r="63" spans="1:10" x14ac:dyDescent="0.25">
      <c r="A63" s="6" t="s">
        <v>5</v>
      </c>
    </row>
    <row r="64" spans="1:10" x14ac:dyDescent="0.25">
      <c r="A64" s="5" t="s">
        <v>6</v>
      </c>
    </row>
    <row r="65" spans="1:1" x14ac:dyDescent="0.25">
      <c r="A65" s="5" t="s">
        <v>7</v>
      </c>
    </row>
    <row r="66" spans="1:1" x14ac:dyDescent="0.25">
      <c r="A66" s="5" t="s">
        <v>8</v>
      </c>
    </row>
    <row r="67" spans="1:1" x14ac:dyDescent="0.25">
      <c r="A67" s="5" t="s">
        <v>9</v>
      </c>
    </row>
  </sheetData>
  <mergeCells count="15">
    <mergeCell ref="A53:C53"/>
    <mergeCell ref="F53:G53"/>
    <mergeCell ref="H53:J53"/>
    <mergeCell ref="E12:G12"/>
    <mergeCell ref="A51:C51"/>
    <mergeCell ref="F51:G51"/>
    <mergeCell ref="H51:J51"/>
    <mergeCell ref="A52:C52"/>
    <mergeCell ref="F52:G52"/>
    <mergeCell ref="H52:J52"/>
    <mergeCell ref="I11:J11"/>
    <mergeCell ref="I12:J12"/>
    <mergeCell ref="A13:J13"/>
    <mergeCell ref="E11:F11"/>
    <mergeCell ref="N21:P21"/>
  </mergeCells>
  <pageMargins left="0.51181102362204722" right="0.51181102362204722" top="0.6692913385826772" bottom="0.78740157480314965" header="0.31496062992125984" footer="0.31496062992125984"/>
  <pageSetup paperSize="9" scale="48" fitToHeight="0" orientation="portrait" r:id="rId1"/>
  <headerFooter>
    <oddHeader>&amp;L&amp;G</oddHead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ABC6E-8A79-4B67-A720-E322061DA331}">
  <sheetPr>
    <pageSetUpPr fitToPage="1"/>
  </sheetPr>
  <dimension ref="A1:M39"/>
  <sheetViews>
    <sheetView showZeros="0" topLeftCell="A8" zoomScaleNormal="100" workbookViewId="0">
      <selection activeCell="G21" sqref="G21:J23"/>
    </sheetView>
  </sheetViews>
  <sheetFormatPr defaultRowHeight="12.75" x14ac:dyDescent="0.25"/>
  <cols>
    <col min="1" max="1" width="24.5703125" style="7" customWidth="1"/>
    <col min="2" max="2" width="41.85546875" style="7" customWidth="1"/>
    <col min="3" max="3" width="28" style="7" customWidth="1"/>
    <col min="4" max="6" width="12.85546875" style="7" customWidth="1"/>
    <col min="7" max="7" width="13.7109375" style="7" customWidth="1"/>
    <col min="8" max="8" width="9.85546875" style="7" bestFit="1" customWidth="1"/>
    <col min="9" max="12" width="9.140625" style="7"/>
    <col min="13" max="13" width="12.42578125" style="7" bestFit="1" customWidth="1"/>
    <col min="14" max="16384" width="9.140625" style="7"/>
  </cols>
  <sheetData>
    <row r="1" spans="1:13" ht="15" customHeight="1" x14ac:dyDescent="0.2">
      <c r="A1" s="8"/>
      <c r="B1" s="72" t="s">
        <v>11</v>
      </c>
      <c r="C1" s="72" t="s">
        <v>12</v>
      </c>
      <c r="D1" s="9" t="s">
        <v>13</v>
      </c>
      <c r="E1" s="143" t="s">
        <v>14</v>
      </c>
      <c r="F1" s="143"/>
    </row>
    <row r="2" spans="1:13" ht="66" customHeight="1" x14ac:dyDescent="0.25">
      <c r="A2" s="10"/>
      <c r="B2" s="77" t="s">
        <v>130</v>
      </c>
      <c r="C2" s="77" t="s">
        <v>131</v>
      </c>
      <c r="D2" s="11">
        <v>0.20849999999999999</v>
      </c>
      <c r="E2" s="144" t="s">
        <v>129</v>
      </c>
      <c r="F2" s="144"/>
    </row>
    <row r="3" spans="1:13" x14ac:dyDescent="0.25">
      <c r="A3" s="145" t="s">
        <v>15</v>
      </c>
      <c r="B3" s="145"/>
      <c r="C3" s="145"/>
      <c r="D3" s="145"/>
      <c r="E3" s="145"/>
      <c r="F3" s="145"/>
    </row>
    <row r="4" spans="1:13" x14ac:dyDescent="0.25">
      <c r="A4" s="12" t="s">
        <v>16</v>
      </c>
      <c r="B4" s="71" t="s">
        <v>17</v>
      </c>
      <c r="C4" s="13" t="s">
        <v>18</v>
      </c>
      <c r="D4" s="12" t="s">
        <v>19</v>
      </c>
      <c r="E4" s="12" t="s">
        <v>20</v>
      </c>
      <c r="F4" s="12" t="s">
        <v>21</v>
      </c>
    </row>
    <row r="5" spans="1:13" ht="12.75" customHeight="1" x14ac:dyDescent="0.25">
      <c r="A5" s="141">
        <v>1</v>
      </c>
      <c r="B5" s="142" t="str">
        <f>VLOOKUP(A5,P.O!$A$15:$J$49,4,0)</f>
        <v>IDENTIFICAÇÃO DA OBRA</v>
      </c>
      <c r="C5" s="62">
        <v>1</v>
      </c>
      <c r="D5" s="63">
        <v>1</v>
      </c>
      <c r="E5" s="63"/>
      <c r="F5" s="63"/>
      <c r="G5" s="14">
        <f t="shared" ref="G5:G18" si="0">C5-SUM(D5:F5)</f>
        <v>0</v>
      </c>
    </row>
    <row r="6" spans="1:13" x14ac:dyDescent="0.25">
      <c r="A6" s="141"/>
      <c r="B6" s="142"/>
      <c r="C6" s="64">
        <f>VLOOKUP(A5,P.O!$A$15:$J$49,9,0)</f>
        <v>3314.64</v>
      </c>
      <c r="D6" s="65">
        <f>$C6*D5</f>
        <v>3314.64</v>
      </c>
      <c r="E6" s="65">
        <f t="shared" ref="E6:F6" si="1">$C6*E5</f>
        <v>0</v>
      </c>
      <c r="F6" s="65">
        <f t="shared" si="1"/>
        <v>0</v>
      </c>
      <c r="G6" s="15">
        <f t="shared" si="0"/>
        <v>0</v>
      </c>
      <c r="M6" s="7" t="b">
        <f>C6=[20]P.O!I18</f>
        <v>0</v>
      </c>
    </row>
    <row r="7" spans="1:13" x14ac:dyDescent="0.25">
      <c r="A7" s="141">
        <v>2</v>
      </c>
      <c r="B7" s="142" t="str">
        <f>VLOOKUP(A7,P.O!$A$15:$J$49,4,0)</f>
        <v>MOBILIZAÇÃO/CANTEIRO/DESMOBILIZAÇÃO</v>
      </c>
      <c r="C7" s="62">
        <v>1</v>
      </c>
      <c r="D7" s="63">
        <v>0.3</v>
      </c>
      <c r="E7" s="63"/>
      <c r="F7" s="63">
        <v>0.7</v>
      </c>
      <c r="G7" s="14">
        <f t="shared" si="0"/>
        <v>0</v>
      </c>
    </row>
    <row r="8" spans="1:13" x14ac:dyDescent="0.25">
      <c r="A8" s="141"/>
      <c r="B8" s="142"/>
      <c r="C8" s="64">
        <f>VLOOKUP(A7,P.O!$A$15:$J$49,9,0)</f>
        <v>15774.96</v>
      </c>
      <c r="D8" s="65">
        <f>$C8*D7</f>
        <v>4732.4879999999994</v>
      </c>
      <c r="E8" s="65">
        <f t="shared" ref="E8:F8" si="2">$C8*E7</f>
        <v>0</v>
      </c>
      <c r="F8" s="65">
        <f t="shared" si="2"/>
        <v>11042.471999999998</v>
      </c>
      <c r="G8" s="15">
        <f t="shared" si="0"/>
        <v>0</v>
      </c>
    </row>
    <row r="9" spans="1:13" ht="12.75" customHeight="1" x14ac:dyDescent="0.25">
      <c r="A9" s="141">
        <v>3</v>
      </c>
      <c r="B9" s="142" t="str">
        <f>VLOOKUP(A9,P.O!$A$15:$J$49,4,0)</f>
        <v>FUNDAÇÃO E MACIÇO</v>
      </c>
      <c r="C9" s="62">
        <v>1</v>
      </c>
      <c r="D9" s="63">
        <v>0.5</v>
      </c>
      <c r="E9" s="63">
        <v>0.5</v>
      </c>
      <c r="F9" s="63"/>
      <c r="G9" s="14">
        <f t="shared" si="0"/>
        <v>0</v>
      </c>
    </row>
    <row r="10" spans="1:13" x14ac:dyDescent="0.25">
      <c r="A10" s="141"/>
      <c r="B10" s="142"/>
      <c r="C10" s="64">
        <f>VLOOKUP(A9,P.O!$A$15:$J$49,9,0)</f>
        <v>74331.360000000001</v>
      </c>
      <c r="D10" s="65">
        <f t="shared" ref="D10" si="3">$C10*D9</f>
        <v>37165.68</v>
      </c>
      <c r="E10" s="65">
        <f t="shared" ref="E10" si="4">$C10*E9</f>
        <v>37165.68</v>
      </c>
      <c r="F10" s="65">
        <f t="shared" ref="F10" si="5">$C10*F9</f>
        <v>0</v>
      </c>
      <c r="G10" s="15">
        <f t="shared" si="0"/>
        <v>0</v>
      </c>
      <c r="M10" s="7" t="b">
        <f>C10=[20]P.O!I26</f>
        <v>0</v>
      </c>
    </row>
    <row r="11" spans="1:13" x14ac:dyDescent="0.25">
      <c r="A11" s="141">
        <v>4</v>
      </c>
      <c r="B11" s="142" t="str">
        <f>VLOOKUP(A11,P.O!$A$15:$J$49,4,0)</f>
        <v>SANGRADOURO</v>
      </c>
      <c r="C11" s="62">
        <v>1</v>
      </c>
      <c r="D11" s="63"/>
      <c r="E11" s="63">
        <v>0.5</v>
      </c>
      <c r="F11" s="63">
        <v>0.5</v>
      </c>
      <c r="G11" s="14">
        <f t="shared" si="0"/>
        <v>0</v>
      </c>
    </row>
    <row r="12" spans="1:13" x14ac:dyDescent="0.25">
      <c r="A12" s="141"/>
      <c r="B12" s="142"/>
      <c r="C12" s="64">
        <f>VLOOKUP(A11,P.O!$A$15:$J$49,9,0)</f>
        <v>47923.9</v>
      </c>
      <c r="D12" s="65">
        <f t="shared" ref="D12" si="6">$C12*D11</f>
        <v>0</v>
      </c>
      <c r="E12" s="65">
        <f t="shared" ref="E12" si="7">$C12*E11</f>
        <v>23961.95</v>
      </c>
      <c r="F12" s="65">
        <f t="shared" ref="F12" si="8">$C12*F11</f>
        <v>23961.95</v>
      </c>
      <c r="G12" s="15">
        <f t="shared" si="0"/>
        <v>0</v>
      </c>
      <c r="M12" s="7" t="b">
        <f>C12=[20]P.O!I30</f>
        <v>0</v>
      </c>
    </row>
    <row r="13" spans="1:13" x14ac:dyDescent="0.25">
      <c r="A13" s="141">
        <v>5</v>
      </c>
      <c r="B13" s="142" t="str">
        <f>VLOOKUP(A13,P.O!$A$15:$J$49,4,0)</f>
        <v>PROTEÇÕES E DRENAGENS</v>
      </c>
      <c r="C13" s="62">
        <v>1</v>
      </c>
      <c r="D13" s="63"/>
      <c r="E13" s="63"/>
      <c r="F13" s="63">
        <v>1</v>
      </c>
      <c r="G13" s="14">
        <f t="shared" si="0"/>
        <v>0</v>
      </c>
    </row>
    <row r="14" spans="1:13" x14ac:dyDescent="0.25">
      <c r="A14" s="141"/>
      <c r="B14" s="142"/>
      <c r="C14" s="64">
        <f>VLOOKUP(A13,P.O!$A$15:$J$49,9,0)</f>
        <v>58056.02</v>
      </c>
      <c r="D14" s="65">
        <f t="shared" ref="D14" si="9">$C14*D13</f>
        <v>0</v>
      </c>
      <c r="E14" s="65">
        <f t="shared" ref="E14" si="10">$C14*E13</f>
        <v>0</v>
      </c>
      <c r="F14" s="65">
        <f t="shared" ref="F14" si="11">$C14*F13</f>
        <v>58056.02</v>
      </c>
      <c r="G14" s="15">
        <f t="shared" si="0"/>
        <v>0</v>
      </c>
      <c r="M14" s="7" t="b">
        <f>C14=[20]P.O!I36</f>
        <v>0</v>
      </c>
    </row>
    <row r="15" spans="1:13" x14ac:dyDescent="0.25">
      <c r="A15" s="141">
        <v>6</v>
      </c>
      <c r="B15" s="142" t="str">
        <f>VLOOKUP(A15,P.O!$A$15:$J$49,4,0)</f>
        <v>DESCARGA DE FUNDO</v>
      </c>
      <c r="C15" s="62">
        <v>1</v>
      </c>
      <c r="D15" s="63">
        <v>0.3</v>
      </c>
      <c r="E15" s="63">
        <v>0.3</v>
      </c>
      <c r="F15" s="63">
        <v>0.4</v>
      </c>
      <c r="G15" s="14">
        <f t="shared" si="0"/>
        <v>0</v>
      </c>
    </row>
    <row r="16" spans="1:13" x14ac:dyDescent="0.25">
      <c r="A16" s="141"/>
      <c r="B16" s="142"/>
      <c r="C16" s="64">
        <f>VLOOKUP(A15,P.O!$A$15:$J$49,9,0)</f>
        <v>5923.9</v>
      </c>
      <c r="D16" s="65">
        <f t="shared" ref="D16" si="12">$C16*D15</f>
        <v>1777.1699999999998</v>
      </c>
      <c r="E16" s="65">
        <f t="shared" ref="E16" si="13">$C16*E15</f>
        <v>1777.1699999999998</v>
      </c>
      <c r="F16" s="65">
        <f t="shared" ref="F16" si="14">$C16*F15</f>
        <v>2369.56</v>
      </c>
      <c r="G16" s="15">
        <f t="shared" si="0"/>
        <v>0</v>
      </c>
      <c r="M16" s="7" t="b">
        <f>C16=[20]P.O!I46</f>
        <v>0</v>
      </c>
    </row>
    <row r="17" spans="1:13" x14ac:dyDescent="0.25">
      <c r="A17" s="141">
        <v>7</v>
      </c>
      <c r="B17" s="142" t="str">
        <f>VLOOKUP(A17,P.O!$A$15:$J$49,4,0)</f>
        <v>ADM LOCAL</v>
      </c>
      <c r="C17" s="62">
        <v>1</v>
      </c>
      <c r="D17" s="63">
        <v>0.3</v>
      </c>
      <c r="E17" s="63">
        <v>0.3</v>
      </c>
      <c r="F17" s="63">
        <v>0.4</v>
      </c>
      <c r="G17" s="14">
        <f t="shared" si="0"/>
        <v>0</v>
      </c>
    </row>
    <row r="18" spans="1:13" x14ac:dyDescent="0.25">
      <c r="A18" s="141"/>
      <c r="B18" s="142"/>
      <c r="C18" s="64">
        <f>VLOOKUP(A17,P.O!$A$15:$J$49,9,0)</f>
        <v>7545.9</v>
      </c>
      <c r="D18" s="65">
        <f t="shared" ref="D18" si="15">$C18*D17</f>
        <v>2263.77</v>
      </c>
      <c r="E18" s="65">
        <f t="shared" ref="E18" si="16">$C18*E17</f>
        <v>2263.77</v>
      </c>
      <c r="F18" s="65">
        <f t="shared" ref="F18" si="17">$C18*F17</f>
        <v>3018.36</v>
      </c>
      <c r="G18" s="15">
        <f t="shared" si="0"/>
        <v>0</v>
      </c>
      <c r="M18" s="7" t="b">
        <f>C18=[20]P.O!I49</f>
        <v>0</v>
      </c>
    </row>
    <row r="19" spans="1:13" x14ac:dyDescent="0.25">
      <c r="A19" s="66" t="s">
        <v>22</v>
      </c>
      <c r="B19" s="67"/>
      <c r="C19" s="68"/>
      <c r="D19" s="16">
        <f>D20/$C$20</f>
        <v>0.23137873191366701</v>
      </c>
      <c r="E19" s="16">
        <f t="shared" ref="E19" si="18">E20/$C$20</f>
        <v>0.30614159733036034</v>
      </c>
      <c r="F19" s="16">
        <f t="shared" ref="F19" si="19">F20/$C$20</f>
        <v>0.46247967075597252</v>
      </c>
    </row>
    <row r="20" spans="1:13" x14ac:dyDescent="0.25">
      <c r="A20" s="66" t="s">
        <v>23</v>
      </c>
      <c r="B20" s="67"/>
      <c r="C20" s="70">
        <f>SUM(C18,C16,C14,C12,C10,C8,C6,)</f>
        <v>212870.68000000002</v>
      </c>
      <c r="D20" s="69">
        <f>SUM(D18,D16,D14,D12,D10,D8,D6,)</f>
        <v>49253.748</v>
      </c>
      <c r="E20" s="69">
        <f t="shared" ref="E20:F20" si="20">SUM(E18,E16,E14,E12,E10,E8,E6,)</f>
        <v>65168.57</v>
      </c>
      <c r="F20" s="69">
        <f t="shared" si="20"/>
        <v>98448.361999999994</v>
      </c>
    </row>
    <row r="21" spans="1:13" x14ac:dyDescent="0.25">
      <c r="A21" s="66" t="s">
        <v>24</v>
      </c>
      <c r="B21" s="67"/>
      <c r="C21" s="68"/>
      <c r="D21" s="16">
        <f>D19</f>
        <v>0.23137873191366701</v>
      </c>
      <c r="E21" s="16">
        <f>D21+E19</f>
        <v>0.53752032924402737</v>
      </c>
      <c r="F21" s="16">
        <f t="shared" ref="F21" si="21">E21+F19</f>
        <v>0.99999999999999989</v>
      </c>
    </row>
    <row r="22" spans="1:13" x14ac:dyDescent="0.25">
      <c r="A22" s="66" t="s">
        <v>25</v>
      </c>
      <c r="B22" s="67"/>
      <c r="C22" s="68"/>
      <c r="D22" s="17">
        <f>D20</f>
        <v>49253.748</v>
      </c>
      <c r="E22" s="18">
        <f>D22+E20</f>
        <v>114422.318</v>
      </c>
      <c r="F22" s="18">
        <f t="shared" ref="F22" si="22">E22+F20</f>
        <v>212870.68</v>
      </c>
      <c r="G22" s="19"/>
      <c r="H22" s="132"/>
    </row>
    <row r="23" spans="1:13" x14ac:dyDescent="0.25">
      <c r="H23" s="132"/>
    </row>
    <row r="24" spans="1:13" x14ac:dyDescent="0.25">
      <c r="G24" s="19"/>
    </row>
    <row r="27" spans="1:13" x14ac:dyDescent="0.25">
      <c r="A27" s="5"/>
    </row>
    <row r="28" spans="1:13" x14ac:dyDescent="0.25">
      <c r="A28" s="5"/>
    </row>
    <row r="29" spans="1:13" x14ac:dyDescent="0.25">
      <c r="A29" s="5"/>
    </row>
    <row r="30" spans="1:13" x14ac:dyDescent="0.25">
      <c r="A30" s="5"/>
    </row>
    <row r="31" spans="1:13" x14ac:dyDescent="0.25">
      <c r="A31" s="5"/>
    </row>
    <row r="32" spans="1:13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6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</sheetData>
  <mergeCells count="17">
    <mergeCell ref="A9:A10"/>
    <mergeCell ref="B9:B10"/>
    <mergeCell ref="E1:F1"/>
    <mergeCell ref="E2:F2"/>
    <mergeCell ref="A3:F3"/>
    <mergeCell ref="A5:A6"/>
    <mergeCell ref="B5:B6"/>
    <mergeCell ref="A7:A8"/>
    <mergeCell ref="B7:B8"/>
    <mergeCell ref="A17:A18"/>
    <mergeCell ref="B17:B18"/>
    <mergeCell ref="A11:A12"/>
    <mergeCell ref="B11:B12"/>
    <mergeCell ref="A13:A14"/>
    <mergeCell ref="B13:B14"/>
    <mergeCell ref="A15:A16"/>
    <mergeCell ref="B15:B16"/>
  </mergeCells>
  <phoneticPr fontId="20" type="noConversion"/>
  <conditionalFormatting sqref="D6:F6 D8:F8 D10:F10 D12:F12 D14:F14 D16:F16 D18:F18">
    <cfRule type="cellIs" dxfId="0" priority="2" operator="notEqual">
      <formula>0</formula>
    </cfRule>
  </conditionalFormatting>
  <pageMargins left="0.70866141732283472" right="0.70866141732283472" top="0.89375000000000004" bottom="1.1864583333333334" header="0.31496062992125984" footer="0.31496062992125984"/>
  <pageSetup paperSize="9" scale="65" orientation="portrait" r:id="rId1"/>
  <headerFooter>
    <oddHeader>&amp;L&amp;G</oddHead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B44EB-907E-4FED-9158-EE61FAE18133}">
  <sheetPr>
    <pageSetUpPr fitToPage="1"/>
  </sheetPr>
  <dimension ref="A1:K1529"/>
  <sheetViews>
    <sheetView topLeftCell="C1" zoomScale="85" zoomScaleNormal="85" zoomScalePageLayoutView="70" workbookViewId="0">
      <selection activeCell="H1529" sqref="H1529:J1529"/>
    </sheetView>
  </sheetViews>
  <sheetFormatPr defaultRowHeight="14.25" x14ac:dyDescent="0.2"/>
  <cols>
    <col min="1" max="1" width="18.28515625" style="103" bestFit="1" customWidth="1"/>
    <col min="2" max="2" width="16.28515625" style="103" bestFit="1" customWidth="1"/>
    <col min="3" max="3" width="11.42578125" style="103" bestFit="1" customWidth="1"/>
    <col min="4" max="4" width="68.5703125" style="103" bestFit="1" customWidth="1"/>
    <col min="5" max="5" width="17.140625" style="103" bestFit="1" customWidth="1"/>
    <col min="6" max="9" width="13.7109375" style="103" bestFit="1" customWidth="1"/>
    <col min="10" max="11" width="16" style="103" bestFit="1" customWidth="1"/>
    <col min="12" max="16384" width="9.140625" style="103"/>
  </cols>
  <sheetData>
    <row r="1" spans="1:11" ht="15" x14ac:dyDescent="0.2">
      <c r="A1" s="102"/>
      <c r="B1" s="102"/>
      <c r="C1" s="146" t="s">
        <v>250</v>
      </c>
      <c r="D1" s="146"/>
      <c r="E1" s="146" t="s">
        <v>12</v>
      </c>
      <c r="F1" s="146"/>
      <c r="G1" s="146" t="s">
        <v>13</v>
      </c>
      <c r="H1" s="146"/>
      <c r="I1" s="146" t="s">
        <v>14</v>
      </c>
      <c r="J1" s="146"/>
    </row>
    <row r="2" spans="1:11" ht="80.099999999999994" customHeight="1" x14ac:dyDescent="0.2">
      <c r="A2" s="104"/>
      <c r="B2" s="104"/>
      <c r="C2" s="147" t="s">
        <v>130</v>
      </c>
      <c r="D2" s="147"/>
      <c r="E2" s="147" t="s">
        <v>128</v>
      </c>
      <c r="F2" s="147"/>
      <c r="G2" s="147" t="s">
        <v>251</v>
      </c>
      <c r="H2" s="147"/>
      <c r="I2" s="147" t="s">
        <v>129</v>
      </c>
      <c r="J2" s="147"/>
    </row>
    <row r="3" spans="1:11" ht="15" x14ac:dyDescent="0.25">
      <c r="A3" s="153" t="s">
        <v>250</v>
      </c>
      <c r="B3" s="154"/>
      <c r="C3" s="154"/>
      <c r="D3" s="154"/>
      <c r="E3" s="154"/>
      <c r="F3" s="154"/>
      <c r="G3" s="154"/>
      <c r="H3" s="154"/>
      <c r="I3" s="154"/>
      <c r="J3" s="154"/>
    </row>
    <row r="4" spans="1:11" ht="30" customHeight="1" x14ac:dyDescent="0.25">
      <c r="A4" s="153" t="s">
        <v>252</v>
      </c>
      <c r="B4" s="154"/>
      <c r="C4" s="154"/>
      <c r="D4" s="154"/>
      <c r="E4" s="154"/>
      <c r="F4" s="154"/>
      <c r="G4" s="154"/>
      <c r="H4" s="154"/>
      <c r="I4" s="154"/>
      <c r="J4" s="154"/>
    </row>
    <row r="5" spans="1:11" ht="18" customHeight="1" x14ac:dyDescent="0.2">
      <c r="A5" s="105" t="s">
        <v>165</v>
      </c>
      <c r="B5" s="106" t="s">
        <v>101</v>
      </c>
      <c r="C5" s="105" t="s">
        <v>102</v>
      </c>
      <c r="D5" s="105" t="s">
        <v>17</v>
      </c>
      <c r="E5" s="151" t="s">
        <v>253</v>
      </c>
      <c r="F5" s="151"/>
      <c r="G5" s="107" t="s">
        <v>103</v>
      </c>
      <c r="H5" s="106" t="s">
        <v>104</v>
      </c>
      <c r="I5" s="106" t="s">
        <v>105</v>
      </c>
      <c r="J5" s="106" t="s">
        <v>32</v>
      </c>
    </row>
    <row r="6" spans="1:11" ht="26.1" customHeight="1" x14ac:dyDescent="0.2">
      <c r="A6" s="108" t="s">
        <v>254</v>
      </c>
      <c r="B6" s="109" t="s">
        <v>166</v>
      </c>
      <c r="C6" s="108" t="s">
        <v>109</v>
      </c>
      <c r="D6" s="108" t="s">
        <v>167</v>
      </c>
      <c r="E6" s="148" t="s">
        <v>255</v>
      </c>
      <c r="F6" s="148"/>
      <c r="G6" s="110" t="s">
        <v>114</v>
      </c>
      <c r="H6" s="111">
        <v>1</v>
      </c>
      <c r="I6" s="112">
        <v>342.85</v>
      </c>
      <c r="J6" s="112">
        <v>342.85</v>
      </c>
      <c r="K6" s="133"/>
    </row>
    <row r="7" spans="1:11" ht="24" customHeight="1" x14ac:dyDescent="0.2">
      <c r="A7" s="113" t="s">
        <v>256</v>
      </c>
      <c r="B7" s="114" t="s">
        <v>257</v>
      </c>
      <c r="C7" s="113" t="s">
        <v>112</v>
      </c>
      <c r="D7" s="113" t="s">
        <v>258</v>
      </c>
      <c r="E7" s="149" t="s">
        <v>259</v>
      </c>
      <c r="F7" s="149"/>
      <c r="G7" s="115" t="s">
        <v>246</v>
      </c>
      <c r="H7" s="116">
        <v>2</v>
      </c>
      <c r="I7" s="117">
        <v>23.03</v>
      </c>
      <c r="J7" s="117">
        <v>46.06</v>
      </c>
      <c r="K7" s="133"/>
    </row>
    <row r="8" spans="1:11" ht="24" customHeight="1" x14ac:dyDescent="0.2">
      <c r="A8" s="113" t="s">
        <v>256</v>
      </c>
      <c r="B8" s="114" t="s">
        <v>260</v>
      </c>
      <c r="C8" s="113" t="s">
        <v>112</v>
      </c>
      <c r="D8" s="113" t="s">
        <v>261</v>
      </c>
      <c r="E8" s="149" t="s">
        <v>259</v>
      </c>
      <c r="F8" s="149"/>
      <c r="G8" s="115" t="s">
        <v>246</v>
      </c>
      <c r="H8" s="116">
        <v>1</v>
      </c>
      <c r="I8" s="117">
        <v>31.74</v>
      </c>
      <c r="J8" s="117">
        <v>31.74</v>
      </c>
      <c r="K8" s="133"/>
    </row>
    <row r="9" spans="1:11" ht="39" customHeight="1" x14ac:dyDescent="0.2">
      <c r="A9" s="118" t="s">
        <v>262</v>
      </c>
      <c r="B9" s="119" t="s">
        <v>263</v>
      </c>
      <c r="C9" s="118" t="s">
        <v>109</v>
      </c>
      <c r="D9" s="118" t="s">
        <v>264</v>
      </c>
      <c r="E9" s="152" t="s">
        <v>265</v>
      </c>
      <c r="F9" s="152"/>
      <c r="G9" s="120" t="s">
        <v>114</v>
      </c>
      <c r="H9" s="121">
        <v>1</v>
      </c>
      <c r="I9" s="122">
        <v>237</v>
      </c>
      <c r="J9" s="122">
        <v>237</v>
      </c>
      <c r="K9" s="133"/>
    </row>
    <row r="10" spans="1:11" ht="26.1" customHeight="1" x14ac:dyDescent="0.2">
      <c r="A10" s="118" t="s">
        <v>262</v>
      </c>
      <c r="B10" s="119" t="s">
        <v>266</v>
      </c>
      <c r="C10" s="118" t="s">
        <v>109</v>
      </c>
      <c r="D10" s="118" t="s">
        <v>267</v>
      </c>
      <c r="E10" s="152" t="s">
        <v>265</v>
      </c>
      <c r="F10" s="152"/>
      <c r="G10" s="120" t="s">
        <v>120</v>
      </c>
      <c r="H10" s="121">
        <v>0.15</v>
      </c>
      <c r="I10" s="122">
        <v>15.53</v>
      </c>
      <c r="J10" s="122">
        <v>2.3199999999999998</v>
      </c>
      <c r="K10" s="133"/>
    </row>
    <row r="11" spans="1:11" ht="26.1" customHeight="1" x14ac:dyDescent="0.2">
      <c r="A11" s="118" t="s">
        <v>262</v>
      </c>
      <c r="B11" s="119" t="s">
        <v>268</v>
      </c>
      <c r="C11" s="118" t="s">
        <v>109</v>
      </c>
      <c r="D11" s="118" t="s">
        <v>269</v>
      </c>
      <c r="E11" s="152" t="s">
        <v>265</v>
      </c>
      <c r="F11" s="152"/>
      <c r="G11" s="120" t="s">
        <v>117</v>
      </c>
      <c r="H11" s="121">
        <v>4</v>
      </c>
      <c r="I11" s="122">
        <v>5.67</v>
      </c>
      <c r="J11" s="122">
        <v>22.68</v>
      </c>
      <c r="K11" s="133"/>
    </row>
    <row r="12" spans="1:11" ht="26.1" customHeight="1" x14ac:dyDescent="0.2">
      <c r="A12" s="118" t="s">
        <v>262</v>
      </c>
      <c r="B12" s="119" t="s">
        <v>270</v>
      </c>
      <c r="C12" s="118" t="s">
        <v>109</v>
      </c>
      <c r="D12" s="118" t="s">
        <v>271</v>
      </c>
      <c r="E12" s="152" t="s">
        <v>265</v>
      </c>
      <c r="F12" s="152"/>
      <c r="G12" s="120" t="s">
        <v>117</v>
      </c>
      <c r="H12" s="121">
        <v>1</v>
      </c>
      <c r="I12" s="122">
        <v>3.05</v>
      </c>
      <c r="J12" s="122">
        <v>3.05</v>
      </c>
      <c r="K12" s="133"/>
    </row>
    <row r="13" spans="1:11" ht="25.5" x14ac:dyDescent="0.2">
      <c r="A13" s="123"/>
      <c r="B13" s="123"/>
      <c r="C13" s="123"/>
      <c r="D13" s="123"/>
      <c r="E13" s="123" t="s">
        <v>272</v>
      </c>
      <c r="F13" s="124">
        <v>25.666836799999999</v>
      </c>
      <c r="G13" s="123" t="s">
        <v>273</v>
      </c>
      <c r="H13" s="124">
        <v>29.66</v>
      </c>
      <c r="I13" s="123" t="s">
        <v>274</v>
      </c>
      <c r="J13" s="124">
        <v>55.33</v>
      </c>
      <c r="K13" s="133"/>
    </row>
    <row r="14" spans="1:11" ht="15" thickBot="1" x14ac:dyDescent="0.25">
      <c r="A14" s="123"/>
      <c r="B14" s="123"/>
      <c r="C14" s="123"/>
      <c r="D14" s="123"/>
      <c r="E14" s="123" t="s">
        <v>275</v>
      </c>
      <c r="F14" s="124">
        <v>71.48</v>
      </c>
      <c r="G14" s="123"/>
      <c r="H14" s="150" t="s">
        <v>276</v>
      </c>
      <c r="I14" s="150"/>
      <c r="J14" s="124">
        <v>414.33</v>
      </c>
      <c r="K14" s="133"/>
    </row>
    <row r="15" spans="1:11" ht="0.95" customHeight="1" thickTop="1" x14ac:dyDescent="0.2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33"/>
    </row>
    <row r="16" spans="1:11" ht="18" customHeight="1" x14ac:dyDescent="0.2">
      <c r="A16" s="105" t="s">
        <v>169</v>
      </c>
      <c r="B16" s="106" t="s">
        <v>101</v>
      </c>
      <c r="C16" s="105" t="s">
        <v>102</v>
      </c>
      <c r="D16" s="105" t="s">
        <v>17</v>
      </c>
      <c r="E16" s="151" t="s">
        <v>253</v>
      </c>
      <c r="F16" s="151"/>
      <c r="G16" s="107" t="s">
        <v>103</v>
      </c>
      <c r="H16" s="106" t="s">
        <v>104</v>
      </c>
      <c r="I16" s="106" t="s">
        <v>105</v>
      </c>
      <c r="J16" s="106" t="s">
        <v>32</v>
      </c>
      <c r="K16" s="133"/>
    </row>
    <row r="17" spans="1:11" ht="26.1" customHeight="1" x14ac:dyDescent="0.2">
      <c r="A17" s="108" t="s">
        <v>254</v>
      </c>
      <c r="B17" s="109" t="s">
        <v>170</v>
      </c>
      <c r="C17" s="108" t="s">
        <v>109</v>
      </c>
      <c r="D17" s="108" t="s">
        <v>171</v>
      </c>
      <c r="E17" s="148" t="s">
        <v>255</v>
      </c>
      <c r="F17" s="148"/>
      <c r="G17" s="110" t="s">
        <v>114</v>
      </c>
      <c r="H17" s="111">
        <v>1</v>
      </c>
      <c r="I17" s="112">
        <v>258.58</v>
      </c>
      <c r="J17" s="112">
        <v>258.58</v>
      </c>
      <c r="K17" s="133"/>
    </row>
    <row r="18" spans="1:11" ht="26.1" customHeight="1" x14ac:dyDescent="0.2">
      <c r="A18" s="113" t="s">
        <v>256</v>
      </c>
      <c r="B18" s="114" t="s">
        <v>277</v>
      </c>
      <c r="C18" s="113" t="s">
        <v>109</v>
      </c>
      <c r="D18" s="113" t="s">
        <v>278</v>
      </c>
      <c r="E18" s="149" t="s">
        <v>255</v>
      </c>
      <c r="F18" s="149"/>
      <c r="G18" s="115" t="s">
        <v>110</v>
      </c>
      <c r="H18" s="116">
        <v>1.15E-2</v>
      </c>
      <c r="I18" s="117">
        <v>22485.49</v>
      </c>
      <c r="J18" s="117">
        <v>258.58</v>
      </c>
      <c r="K18" s="133"/>
    </row>
    <row r="19" spans="1:11" ht="25.5" x14ac:dyDescent="0.2">
      <c r="A19" s="123"/>
      <c r="B19" s="123"/>
      <c r="C19" s="123"/>
      <c r="D19" s="123"/>
      <c r="E19" s="123" t="s">
        <v>272</v>
      </c>
      <c r="F19" s="124">
        <v>41.921417636962474</v>
      </c>
      <c r="G19" s="123" t="s">
        <v>273</v>
      </c>
      <c r="H19" s="124">
        <v>48.45</v>
      </c>
      <c r="I19" s="123" t="s">
        <v>274</v>
      </c>
      <c r="J19" s="124">
        <v>90.37</v>
      </c>
      <c r="K19" s="133"/>
    </row>
    <row r="20" spans="1:11" ht="15" thickBot="1" x14ac:dyDescent="0.25">
      <c r="A20" s="123"/>
      <c r="B20" s="123"/>
      <c r="C20" s="123"/>
      <c r="D20" s="123"/>
      <c r="E20" s="123" t="s">
        <v>275</v>
      </c>
      <c r="F20" s="124">
        <v>53.91</v>
      </c>
      <c r="G20" s="123"/>
      <c r="H20" s="150" t="s">
        <v>276</v>
      </c>
      <c r="I20" s="150"/>
      <c r="J20" s="124">
        <v>312.49</v>
      </c>
      <c r="K20" s="133"/>
    </row>
    <row r="21" spans="1:11" ht="0.95" customHeight="1" thickTop="1" x14ac:dyDescent="0.2">
      <c r="A21" s="125"/>
      <c r="B21" s="125"/>
      <c r="C21" s="125"/>
      <c r="D21" s="125"/>
      <c r="E21" s="125"/>
      <c r="F21" s="125"/>
      <c r="G21" s="125"/>
      <c r="H21" s="125"/>
      <c r="I21" s="125"/>
      <c r="J21" s="125"/>
      <c r="K21" s="133"/>
    </row>
    <row r="22" spans="1:11" ht="18" customHeight="1" x14ac:dyDescent="0.2">
      <c r="A22" s="105" t="s">
        <v>172</v>
      </c>
      <c r="B22" s="106" t="s">
        <v>101</v>
      </c>
      <c r="C22" s="105" t="s">
        <v>102</v>
      </c>
      <c r="D22" s="105" t="s">
        <v>17</v>
      </c>
      <c r="E22" s="151" t="s">
        <v>253</v>
      </c>
      <c r="F22" s="151"/>
      <c r="G22" s="107" t="s">
        <v>103</v>
      </c>
      <c r="H22" s="106" t="s">
        <v>104</v>
      </c>
      <c r="I22" s="106" t="s">
        <v>105</v>
      </c>
      <c r="J22" s="106" t="s">
        <v>32</v>
      </c>
      <c r="K22" s="133"/>
    </row>
    <row r="23" spans="1:11" ht="51.95" customHeight="1" x14ac:dyDescent="0.2">
      <c r="A23" s="108" t="s">
        <v>254</v>
      </c>
      <c r="B23" s="109" t="s">
        <v>173</v>
      </c>
      <c r="C23" s="108" t="s">
        <v>112</v>
      </c>
      <c r="D23" s="108" t="s">
        <v>174</v>
      </c>
      <c r="E23" s="148" t="s">
        <v>279</v>
      </c>
      <c r="F23" s="148"/>
      <c r="G23" s="110" t="s">
        <v>175</v>
      </c>
      <c r="H23" s="111">
        <v>1</v>
      </c>
      <c r="I23" s="112">
        <v>221.66</v>
      </c>
      <c r="J23" s="112">
        <v>221.66</v>
      </c>
      <c r="K23" s="133"/>
    </row>
    <row r="24" spans="1:11" ht="24" customHeight="1" x14ac:dyDescent="0.2">
      <c r="A24" s="113" t="s">
        <v>256</v>
      </c>
      <c r="B24" s="114" t="s">
        <v>280</v>
      </c>
      <c r="C24" s="113" t="s">
        <v>112</v>
      </c>
      <c r="D24" s="113" t="s">
        <v>281</v>
      </c>
      <c r="E24" s="149" t="s">
        <v>259</v>
      </c>
      <c r="F24" s="149"/>
      <c r="G24" s="115" t="s">
        <v>246</v>
      </c>
      <c r="H24" s="116">
        <v>1</v>
      </c>
      <c r="I24" s="117">
        <v>33.08</v>
      </c>
      <c r="J24" s="117">
        <v>33.08</v>
      </c>
      <c r="K24" s="133"/>
    </row>
    <row r="25" spans="1:11" ht="51.95" customHeight="1" x14ac:dyDescent="0.2">
      <c r="A25" s="113" t="s">
        <v>256</v>
      </c>
      <c r="B25" s="114" t="s">
        <v>282</v>
      </c>
      <c r="C25" s="113" t="s">
        <v>112</v>
      </c>
      <c r="D25" s="113" t="s">
        <v>283</v>
      </c>
      <c r="E25" s="149" t="s">
        <v>284</v>
      </c>
      <c r="F25" s="149"/>
      <c r="G25" s="115" t="s">
        <v>246</v>
      </c>
      <c r="H25" s="116">
        <v>1</v>
      </c>
      <c r="I25" s="117">
        <v>19.14</v>
      </c>
      <c r="J25" s="117">
        <v>19.14</v>
      </c>
      <c r="K25" s="133"/>
    </row>
    <row r="26" spans="1:11" ht="51.95" customHeight="1" x14ac:dyDescent="0.2">
      <c r="A26" s="113" t="s">
        <v>256</v>
      </c>
      <c r="B26" s="114" t="s">
        <v>285</v>
      </c>
      <c r="C26" s="113" t="s">
        <v>112</v>
      </c>
      <c r="D26" s="113" t="s">
        <v>286</v>
      </c>
      <c r="E26" s="149" t="s">
        <v>284</v>
      </c>
      <c r="F26" s="149"/>
      <c r="G26" s="115" t="s">
        <v>246</v>
      </c>
      <c r="H26" s="116">
        <v>1</v>
      </c>
      <c r="I26" s="117">
        <v>7.72</v>
      </c>
      <c r="J26" s="117">
        <v>7.72</v>
      </c>
      <c r="K26" s="133"/>
    </row>
    <row r="27" spans="1:11" ht="51.95" customHeight="1" x14ac:dyDescent="0.2">
      <c r="A27" s="113" t="s">
        <v>256</v>
      </c>
      <c r="B27" s="114" t="s">
        <v>287</v>
      </c>
      <c r="C27" s="113" t="s">
        <v>112</v>
      </c>
      <c r="D27" s="113" t="s">
        <v>288</v>
      </c>
      <c r="E27" s="149" t="s">
        <v>284</v>
      </c>
      <c r="F27" s="149"/>
      <c r="G27" s="115" t="s">
        <v>246</v>
      </c>
      <c r="H27" s="116">
        <v>1</v>
      </c>
      <c r="I27" s="117">
        <v>3.11</v>
      </c>
      <c r="J27" s="117">
        <v>3.11</v>
      </c>
      <c r="K27" s="133"/>
    </row>
    <row r="28" spans="1:11" ht="51.95" customHeight="1" x14ac:dyDescent="0.2">
      <c r="A28" s="113" t="s">
        <v>256</v>
      </c>
      <c r="B28" s="114" t="s">
        <v>289</v>
      </c>
      <c r="C28" s="113" t="s">
        <v>112</v>
      </c>
      <c r="D28" s="113" t="s">
        <v>290</v>
      </c>
      <c r="E28" s="149" t="s">
        <v>284</v>
      </c>
      <c r="F28" s="149"/>
      <c r="G28" s="115" t="s">
        <v>246</v>
      </c>
      <c r="H28" s="116">
        <v>1</v>
      </c>
      <c r="I28" s="117">
        <v>35.28</v>
      </c>
      <c r="J28" s="117">
        <v>35.28</v>
      </c>
      <c r="K28" s="133"/>
    </row>
    <row r="29" spans="1:11" ht="51.95" customHeight="1" x14ac:dyDescent="0.2">
      <c r="A29" s="113" t="s">
        <v>256</v>
      </c>
      <c r="B29" s="114" t="s">
        <v>291</v>
      </c>
      <c r="C29" s="113" t="s">
        <v>112</v>
      </c>
      <c r="D29" s="113" t="s">
        <v>292</v>
      </c>
      <c r="E29" s="149" t="s">
        <v>284</v>
      </c>
      <c r="F29" s="149"/>
      <c r="G29" s="115" t="s">
        <v>246</v>
      </c>
      <c r="H29" s="116">
        <v>1</v>
      </c>
      <c r="I29" s="117">
        <v>123.33</v>
      </c>
      <c r="J29" s="117">
        <v>123.33</v>
      </c>
      <c r="K29" s="133"/>
    </row>
    <row r="30" spans="1:11" ht="25.5" x14ac:dyDescent="0.2">
      <c r="A30" s="123"/>
      <c r="B30" s="123"/>
      <c r="C30" s="123"/>
      <c r="D30" s="123"/>
      <c r="E30" s="123" t="s">
        <v>272</v>
      </c>
      <c r="F30" s="124">
        <v>12.288351799999999</v>
      </c>
      <c r="G30" s="123" t="s">
        <v>273</v>
      </c>
      <c r="H30" s="124">
        <v>14.2</v>
      </c>
      <c r="I30" s="123" t="s">
        <v>274</v>
      </c>
      <c r="J30" s="124">
        <v>26.49</v>
      </c>
      <c r="K30" s="133"/>
    </row>
    <row r="31" spans="1:11" ht="15" thickBot="1" x14ac:dyDescent="0.25">
      <c r="A31" s="123"/>
      <c r="B31" s="123"/>
      <c r="C31" s="123"/>
      <c r="D31" s="123"/>
      <c r="E31" s="123" t="s">
        <v>275</v>
      </c>
      <c r="F31" s="124">
        <v>46.21</v>
      </c>
      <c r="G31" s="123"/>
      <c r="H31" s="150" t="s">
        <v>276</v>
      </c>
      <c r="I31" s="150"/>
      <c r="J31" s="124">
        <v>267.87</v>
      </c>
      <c r="K31" s="133"/>
    </row>
    <row r="32" spans="1:11" ht="0.95" customHeight="1" thickTop="1" x14ac:dyDescent="0.2">
      <c r="A32" s="125"/>
      <c r="B32" s="125"/>
      <c r="C32" s="125"/>
      <c r="D32" s="125"/>
      <c r="E32" s="125"/>
      <c r="F32" s="125"/>
      <c r="G32" s="125"/>
      <c r="H32" s="125"/>
      <c r="I32" s="125"/>
      <c r="J32" s="125"/>
      <c r="K32" s="133"/>
    </row>
    <row r="33" spans="1:11" ht="18" customHeight="1" x14ac:dyDescent="0.2">
      <c r="A33" s="105" t="s">
        <v>176</v>
      </c>
      <c r="B33" s="106" t="s">
        <v>101</v>
      </c>
      <c r="C33" s="105" t="s">
        <v>102</v>
      </c>
      <c r="D33" s="105" t="s">
        <v>17</v>
      </c>
      <c r="E33" s="151" t="s">
        <v>253</v>
      </c>
      <c r="F33" s="151"/>
      <c r="G33" s="107" t="s">
        <v>103</v>
      </c>
      <c r="H33" s="106" t="s">
        <v>104</v>
      </c>
      <c r="I33" s="106" t="s">
        <v>105</v>
      </c>
      <c r="J33" s="106" t="s">
        <v>32</v>
      </c>
      <c r="K33" s="133"/>
    </row>
    <row r="34" spans="1:11" ht="39" customHeight="1" x14ac:dyDescent="0.2">
      <c r="A34" s="108" t="s">
        <v>254</v>
      </c>
      <c r="B34" s="109" t="s">
        <v>111</v>
      </c>
      <c r="C34" s="108" t="s">
        <v>112</v>
      </c>
      <c r="D34" s="108" t="s">
        <v>113</v>
      </c>
      <c r="E34" s="148" t="s">
        <v>293</v>
      </c>
      <c r="F34" s="148"/>
      <c r="G34" s="110" t="s">
        <v>114</v>
      </c>
      <c r="H34" s="111">
        <v>1</v>
      </c>
      <c r="I34" s="112">
        <v>0.65</v>
      </c>
      <c r="J34" s="112">
        <v>0.65</v>
      </c>
      <c r="K34" s="133"/>
    </row>
    <row r="35" spans="1:11" ht="24" customHeight="1" x14ac:dyDescent="0.2">
      <c r="A35" s="113" t="s">
        <v>256</v>
      </c>
      <c r="B35" s="114" t="s">
        <v>294</v>
      </c>
      <c r="C35" s="113" t="s">
        <v>112</v>
      </c>
      <c r="D35" s="113" t="s">
        <v>295</v>
      </c>
      <c r="E35" s="149" t="s">
        <v>259</v>
      </c>
      <c r="F35" s="149"/>
      <c r="G35" s="115" t="s">
        <v>246</v>
      </c>
      <c r="H35" s="116">
        <v>4.5999999999999999E-3</v>
      </c>
      <c r="I35" s="117">
        <v>23.93</v>
      </c>
      <c r="J35" s="117">
        <v>0.11</v>
      </c>
      <c r="K35" s="133"/>
    </row>
    <row r="36" spans="1:11" ht="39" customHeight="1" x14ac:dyDescent="0.2">
      <c r="A36" s="113" t="s">
        <v>256</v>
      </c>
      <c r="B36" s="114" t="s">
        <v>296</v>
      </c>
      <c r="C36" s="113" t="s">
        <v>112</v>
      </c>
      <c r="D36" s="113" t="s">
        <v>297</v>
      </c>
      <c r="E36" s="149" t="s">
        <v>279</v>
      </c>
      <c r="F36" s="149"/>
      <c r="G36" s="115" t="s">
        <v>298</v>
      </c>
      <c r="H36" s="116">
        <v>2.8999999999999998E-3</v>
      </c>
      <c r="I36" s="117">
        <v>80.34</v>
      </c>
      <c r="J36" s="117">
        <v>0.23</v>
      </c>
      <c r="K36" s="133"/>
    </row>
    <row r="37" spans="1:11" ht="39" customHeight="1" x14ac:dyDescent="0.2">
      <c r="A37" s="113" t="s">
        <v>256</v>
      </c>
      <c r="B37" s="114" t="s">
        <v>299</v>
      </c>
      <c r="C37" s="113" t="s">
        <v>112</v>
      </c>
      <c r="D37" s="113" t="s">
        <v>300</v>
      </c>
      <c r="E37" s="149" t="s">
        <v>279</v>
      </c>
      <c r="F37" s="149"/>
      <c r="G37" s="115" t="s">
        <v>175</v>
      </c>
      <c r="H37" s="116">
        <v>1.6999999999999999E-3</v>
      </c>
      <c r="I37" s="117">
        <v>183.78</v>
      </c>
      <c r="J37" s="117">
        <v>0.31</v>
      </c>
      <c r="K37" s="133"/>
    </row>
    <row r="38" spans="1:11" ht="25.5" x14ac:dyDescent="0.2">
      <c r="A38" s="123"/>
      <c r="B38" s="123"/>
      <c r="C38" s="123"/>
      <c r="D38" s="123"/>
      <c r="E38" s="123" t="s">
        <v>272</v>
      </c>
      <c r="F38" s="124">
        <v>9.7416152525861666E-2</v>
      </c>
      <c r="G38" s="123" t="s">
        <v>273</v>
      </c>
      <c r="H38" s="124">
        <v>0.11</v>
      </c>
      <c r="I38" s="123" t="s">
        <v>274</v>
      </c>
      <c r="J38" s="124">
        <v>0.21</v>
      </c>
      <c r="K38" s="133"/>
    </row>
    <row r="39" spans="1:11" ht="15" thickBot="1" x14ac:dyDescent="0.25">
      <c r="A39" s="123"/>
      <c r="B39" s="123"/>
      <c r="C39" s="123"/>
      <c r="D39" s="123"/>
      <c r="E39" s="123" t="s">
        <v>275</v>
      </c>
      <c r="F39" s="124">
        <v>0.13</v>
      </c>
      <c r="G39" s="123"/>
      <c r="H39" s="150" t="s">
        <v>276</v>
      </c>
      <c r="I39" s="150"/>
      <c r="J39" s="124">
        <v>0.78</v>
      </c>
      <c r="K39" s="133"/>
    </row>
    <row r="40" spans="1:11" ht="0.95" customHeight="1" thickTop="1" x14ac:dyDescent="0.2">
      <c r="A40" s="125"/>
      <c r="B40" s="125"/>
      <c r="C40" s="125"/>
      <c r="D40" s="125"/>
      <c r="E40" s="125"/>
      <c r="F40" s="125"/>
      <c r="G40" s="125"/>
      <c r="H40" s="125"/>
      <c r="I40" s="125"/>
      <c r="J40" s="125"/>
      <c r="K40" s="133"/>
    </row>
    <row r="41" spans="1:11" ht="18" customHeight="1" x14ac:dyDescent="0.2">
      <c r="A41" s="105" t="s">
        <v>178</v>
      </c>
      <c r="B41" s="106" t="s">
        <v>101</v>
      </c>
      <c r="C41" s="105" t="s">
        <v>102</v>
      </c>
      <c r="D41" s="105" t="s">
        <v>17</v>
      </c>
      <c r="E41" s="151" t="s">
        <v>253</v>
      </c>
      <c r="F41" s="151"/>
      <c r="G41" s="107" t="s">
        <v>103</v>
      </c>
      <c r="H41" s="106" t="s">
        <v>104</v>
      </c>
      <c r="I41" s="106" t="s">
        <v>105</v>
      </c>
      <c r="J41" s="106" t="s">
        <v>32</v>
      </c>
      <c r="K41" s="133"/>
    </row>
    <row r="42" spans="1:11" ht="26.1" customHeight="1" x14ac:dyDescent="0.2">
      <c r="A42" s="108" t="s">
        <v>254</v>
      </c>
      <c r="B42" s="109" t="s">
        <v>179</v>
      </c>
      <c r="C42" s="108" t="s">
        <v>180</v>
      </c>
      <c r="D42" s="108" t="s">
        <v>181</v>
      </c>
      <c r="E42" s="148" t="s">
        <v>301</v>
      </c>
      <c r="F42" s="148"/>
      <c r="G42" s="110" t="s">
        <v>115</v>
      </c>
      <c r="H42" s="111">
        <v>1</v>
      </c>
      <c r="I42" s="112">
        <v>2.42</v>
      </c>
      <c r="J42" s="112">
        <v>2.42</v>
      </c>
      <c r="K42" s="133"/>
    </row>
    <row r="43" spans="1:11" ht="15" customHeight="1" x14ac:dyDescent="0.2">
      <c r="A43" s="151" t="s">
        <v>73</v>
      </c>
      <c r="B43" s="155" t="s">
        <v>101</v>
      </c>
      <c r="C43" s="151" t="s">
        <v>102</v>
      </c>
      <c r="D43" s="151" t="s">
        <v>302</v>
      </c>
      <c r="E43" s="155" t="s">
        <v>303</v>
      </c>
      <c r="F43" s="156" t="s">
        <v>304</v>
      </c>
      <c r="G43" s="155"/>
      <c r="H43" s="156" t="s">
        <v>305</v>
      </c>
      <c r="I43" s="155"/>
      <c r="J43" s="155" t="s">
        <v>306</v>
      </c>
      <c r="K43" s="133"/>
    </row>
    <row r="44" spans="1:11" ht="15" customHeight="1" x14ac:dyDescent="0.2">
      <c r="A44" s="155"/>
      <c r="B44" s="155"/>
      <c r="C44" s="155"/>
      <c r="D44" s="155"/>
      <c r="E44" s="155"/>
      <c r="F44" s="106" t="s">
        <v>307</v>
      </c>
      <c r="G44" s="106" t="s">
        <v>308</v>
      </c>
      <c r="H44" s="106" t="s">
        <v>307</v>
      </c>
      <c r="I44" s="106" t="s">
        <v>308</v>
      </c>
      <c r="J44" s="155"/>
      <c r="K44" s="133"/>
    </row>
    <row r="45" spans="1:11" ht="24" customHeight="1" x14ac:dyDescent="0.2">
      <c r="A45" s="118" t="s">
        <v>262</v>
      </c>
      <c r="B45" s="119" t="s">
        <v>309</v>
      </c>
      <c r="C45" s="118" t="s">
        <v>180</v>
      </c>
      <c r="D45" s="118" t="s">
        <v>310</v>
      </c>
      <c r="E45" s="121">
        <v>1</v>
      </c>
      <c r="F45" s="122">
        <v>1</v>
      </c>
      <c r="G45" s="122">
        <v>0</v>
      </c>
      <c r="H45" s="126">
        <v>659.66499999999996</v>
      </c>
      <c r="I45" s="126">
        <v>264.04680000000002</v>
      </c>
      <c r="J45" s="126">
        <v>659.66499999999996</v>
      </c>
      <c r="K45" s="133"/>
    </row>
    <row r="46" spans="1:11" ht="20.100000000000001" customHeight="1" x14ac:dyDescent="0.2">
      <c r="A46" s="157"/>
      <c r="B46" s="157"/>
      <c r="C46" s="157"/>
      <c r="D46" s="157"/>
      <c r="E46" s="157"/>
      <c r="F46" s="157" t="s">
        <v>311</v>
      </c>
      <c r="G46" s="157"/>
      <c r="H46" s="157"/>
      <c r="I46" s="157"/>
      <c r="J46" s="128">
        <v>659.66499999999996</v>
      </c>
      <c r="K46" s="133"/>
    </row>
    <row r="47" spans="1:11" ht="20.100000000000001" customHeight="1" x14ac:dyDescent="0.2">
      <c r="A47" s="157"/>
      <c r="B47" s="157"/>
      <c r="C47" s="157"/>
      <c r="D47" s="157"/>
      <c r="E47" s="157"/>
      <c r="F47" s="157" t="s">
        <v>312</v>
      </c>
      <c r="G47" s="157"/>
      <c r="H47" s="157"/>
      <c r="I47" s="157"/>
      <c r="J47" s="128">
        <v>659.66499999999996</v>
      </c>
      <c r="K47" s="133"/>
    </row>
    <row r="48" spans="1:11" ht="20.100000000000001" customHeight="1" x14ac:dyDescent="0.2">
      <c r="A48" s="157"/>
      <c r="B48" s="157"/>
      <c r="C48" s="157"/>
      <c r="D48" s="157"/>
      <c r="E48" s="157"/>
      <c r="F48" s="157" t="s">
        <v>313</v>
      </c>
      <c r="G48" s="157"/>
      <c r="H48" s="157"/>
      <c r="I48" s="157"/>
      <c r="J48" s="128">
        <v>1.43E-2</v>
      </c>
      <c r="K48" s="133"/>
    </row>
    <row r="49" spans="1:11" ht="20.100000000000001" customHeight="1" x14ac:dyDescent="0.2">
      <c r="A49" s="157"/>
      <c r="B49" s="157"/>
      <c r="C49" s="157"/>
      <c r="D49" s="157"/>
      <c r="E49" s="157"/>
      <c r="F49" s="157" t="s">
        <v>314</v>
      </c>
      <c r="G49" s="157"/>
      <c r="H49" s="157"/>
      <c r="I49" s="157"/>
      <c r="J49" s="128">
        <v>3.2800000000000003E-2</v>
      </c>
      <c r="K49" s="133"/>
    </row>
    <row r="50" spans="1:11" ht="20.100000000000001" customHeight="1" x14ac:dyDescent="0.2">
      <c r="A50" s="157"/>
      <c r="B50" s="157"/>
      <c r="C50" s="157"/>
      <c r="D50" s="157"/>
      <c r="E50" s="157"/>
      <c r="F50" s="157" t="s">
        <v>315</v>
      </c>
      <c r="G50" s="157"/>
      <c r="H50" s="157"/>
      <c r="I50" s="157"/>
      <c r="J50" s="128">
        <v>286.19</v>
      </c>
      <c r="K50" s="133"/>
    </row>
    <row r="51" spans="1:11" ht="20.100000000000001" customHeight="1" x14ac:dyDescent="0.2">
      <c r="A51" s="157"/>
      <c r="B51" s="157"/>
      <c r="C51" s="157"/>
      <c r="D51" s="157"/>
      <c r="E51" s="157"/>
      <c r="F51" s="157" t="s">
        <v>316</v>
      </c>
      <c r="G51" s="157"/>
      <c r="H51" s="157"/>
      <c r="I51" s="157"/>
      <c r="J51" s="128">
        <v>2.3050000000000002</v>
      </c>
      <c r="K51" s="133"/>
    </row>
    <row r="52" spans="1:11" ht="20.100000000000001" customHeight="1" x14ac:dyDescent="0.2">
      <c r="A52" s="105" t="s">
        <v>33</v>
      </c>
      <c r="B52" s="106" t="s">
        <v>102</v>
      </c>
      <c r="C52" s="105" t="s">
        <v>101</v>
      </c>
      <c r="D52" s="105" t="s">
        <v>317</v>
      </c>
      <c r="E52" s="106" t="s">
        <v>303</v>
      </c>
      <c r="F52" s="106" t="s">
        <v>318</v>
      </c>
      <c r="G52" s="155" t="s">
        <v>319</v>
      </c>
      <c r="H52" s="155"/>
      <c r="I52" s="155"/>
      <c r="J52" s="106" t="s">
        <v>306</v>
      </c>
      <c r="K52" s="133"/>
    </row>
    <row r="53" spans="1:11" ht="24" customHeight="1" x14ac:dyDescent="0.2">
      <c r="A53" s="113" t="s">
        <v>320</v>
      </c>
      <c r="B53" s="114" t="s">
        <v>112</v>
      </c>
      <c r="C53" s="113">
        <v>88316</v>
      </c>
      <c r="D53" s="113" t="s">
        <v>258</v>
      </c>
      <c r="E53" s="116">
        <v>3.4941999999999998E-3</v>
      </c>
      <c r="F53" s="115" t="s">
        <v>246</v>
      </c>
      <c r="G53" s="158">
        <v>23.03</v>
      </c>
      <c r="H53" s="158"/>
      <c r="I53" s="149"/>
      <c r="J53" s="129">
        <v>8.0500000000000002E-2</v>
      </c>
      <c r="K53" s="133"/>
    </row>
    <row r="54" spans="1:11" ht="20.100000000000001" customHeight="1" x14ac:dyDescent="0.2">
      <c r="A54" s="157"/>
      <c r="B54" s="157"/>
      <c r="C54" s="157"/>
      <c r="D54" s="157"/>
      <c r="E54" s="157"/>
      <c r="F54" s="157" t="s">
        <v>321</v>
      </c>
      <c r="G54" s="157"/>
      <c r="H54" s="157"/>
      <c r="I54" s="157"/>
      <c r="J54" s="128">
        <v>8.0500000000000002E-2</v>
      </c>
      <c r="K54" s="133"/>
    </row>
    <row r="55" spans="1:11" ht="25.5" x14ac:dyDescent="0.2">
      <c r="A55" s="123"/>
      <c r="B55" s="123"/>
      <c r="C55" s="123"/>
      <c r="D55" s="123"/>
      <c r="E55" s="123" t="s">
        <v>272</v>
      </c>
      <c r="F55" s="124">
        <v>2.5124136011504383E-2</v>
      </c>
      <c r="G55" s="123" t="s">
        <v>273</v>
      </c>
      <c r="H55" s="124">
        <v>0.02</v>
      </c>
      <c r="I55" s="123" t="s">
        <v>274</v>
      </c>
      <c r="J55" s="124">
        <v>5.4160100000000003E-2</v>
      </c>
      <c r="K55" s="133"/>
    </row>
    <row r="56" spans="1:11" ht="15" thickBot="1" x14ac:dyDescent="0.25">
      <c r="A56" s="123"/>
      <c r="B56" s="123"/>
      <c r="C56" s="123"/>
      <c r="D56" s="123"/>
      <c r="E56" s="123" t="s">
        <v>275</v>
      </c>
      <c r="F56" s="124">
        <v>0.5</v>
      </c>
      <c r="G56" s="123"/>
      <c r="H56" s="150" t="s">
        <v>276</v>
      </c>
      <c r="I56" s="150"/>
      <c r="J56" s="124">
        <v>2.92</v>
      </c>
      <c r="K56" s="133"/>
    </row>
    <row r="57" spans="1:11" ht="0.95" customHeight="1" thickTop="1" x14ac:dyDescent="0.2">
      <c r="A57" s="125"/>
      <c r="B57" s="125"/>
      <c r="C57" s="125"/>
      <c r="D57" s="125"/>
      <c r="E57" s="125"/>
      <c r="F57" s="125"/>
      <c r="G57" s="125"/>
      <c r="H57" s="125"/>
      <c r="I57" s="125"/>
      <c r="J57" s="125"/>
      <c r="K57" s="133"/>
    </row>
    <row r="58" spans="1:11" ht="18" customHeight="1" x14ac:dyDescent="0.2">
      <c r="A58" s="105" t="s">
        <v>182</v>
      </c>
      <c r="B58" s="106" t="s">
        <v>101</v>
      </c>
      <c r="C58" s="105" t="s">
        <v>102</v>
      </c>
      <c r="D58" s="105" t="s">
        <v>17</v>
      </c>
      <c r="E58" s="151" t="s">
        <v>253</v>
      </c>
      <c r="F58" s="151"/>
      <c r="G58" s="107" t="s">
        <v>103</v>
      </c>
      <c r="H58" s="106" t="s">
        <v>104</v>
      </c>
      <c r="I58" s="106" t="s">
        <v>105</v>
      </c>
      <c r="J58" s="106" t="s">
        <v>32</v>
      </c>
      <c r="K58" s="133"/>
    </row>
    <row r="59" spans="1:11" ht="26.1" customHeight="1" x14ac:dyDescent="0.2">
      <c r="A59" s="108" t="s">
        <v>254</v>
      </c>
      <c r="B59" s="109" t="s">
        <v>183</v>
      </c>
      <c r="C59" s="108" t="s">
        <v>180</v>
      </c>
      <c r="D59" s="108" t="s">
        <v>184</v>
      </c>
      <c r="E59" s="148" t="s">
        <v>301</v>
      </c>
      <c r="F59" s="148"/>
      <c r="G59" s="110" t="s">
        <v>115</v>
      </c>
      <c r="H59" s="111">
        <v>1</v>
      </c>
      <c r="I59" s="112">
        <v>6.25</v>
      </c>
      <c r="J59" s="112">
        <v>6.25</v>
      </c>
      <c r="K59" s="133"/>
    </row>
    <row r="60" spans="1:11" ht="15" customHeight="1" x14ac:dyDescent="0.2">
      <c r="A60" s="151" t="s">
        <v>73</v>
      </c>
      <c r="B60" s="155" t="s">
        <v>101</v>
      </c>
      <c r="C60" s="151" t="s">
        <v>102</v>
      </c>
      <c r="D60" s="151" t="s">
        <v>302</v>
      </c>
      <c r="E60" s="155" t="s">
        <v>303</v>
      </c>
      <c r="F60" s="156" t="s">
        <v>304</v>
      </c>
      <c r="G60" s="155"/>
      <c r="H60" s="156" t="s">
        <v>305</v>
      </c>
      <c r="I60" s="155"/>
      <c r="J60" s="155" t="s">
        <v>306</v>
      </c>
      <c r="K60" s="133"/>
    </row>
    <row r="61" spans="1:11" ht="15" customHeight="1" x14ac:dyDescent="0.2">
      <c r="A61" s="155"/>
      <c r="B61" s="155"/>
      <c r="C61" s="155"/>
      <c r="D61" s="155"/>
      <c r="E61" s="155"/>
      <c r="F61" s="106" t="s">
        <v>307</v>
      </c>
      <c r="G61" s="106" t="s">
        <v>308</v>
      </c>
      <c r="H61" s="106" t="s">
        <v>307</v>
      </c>
      <c r="I61" s="106" t="s">
        <v>308</v>
      </c>
      <c r="J61" s="155"/>
      <c r="K61" s="133"/>
    </row>
    <row r="62" spans="1:11" ht="24" customHeight="1" x14ac:dyDescent="0.2">
      <c r="A62" s="118" t="s">
        <v>262</v>
      </c>
      <c r="B62" s="119" t="s">
        <v>309</v>
      </c>
      <c r="C62" s="118" t="s">
        <v>180</v>
      </c>
      <c r="D62" s="118" t="s">
        <v>310</v>
      </c>
      <c r="E62" s="121">
        <v>1</v>
      </c>
      <c r="F62" s="122">
        <v>1</v>
      </c>
      <c r="G62" s="122">
        <v>0</v>
      </c>
      <c r="H62" s="126">
        <v>659.66499999999996</v>
      </c>
      <c r="I62" s="126">
        <v>264.04680000000002</v>
      </c>
      <c r="J62" s="126">
        <v>659.66499999999996</v>
      </c>
      <c r="K62" s="133"/>
    </row>
    <row r="63" spans="1:11" ht="26.1" customHeight="1" x14ac:dyDescent="0.2">
      <c r="A63" s="118" t="s">
        <v>262</v>
      </c>
      <c r="B63" s="119" t="s">
        <v>322</v>
      </c>
      <c r="C63" s="118" t="s">
        <v>180</v>
      </c>
      <c r="D63" s="118" t="s">
        <v>323</v>
      </c>
      <c r="E63" s="121">
        <v>1</v>
      </c>
      <c r="F63" s="122">
        <v>0.88</v>
      </c>
      <c r="G63" s="122">
        <v>0.12</v>
      </c>
      <c r="H63" s="126">
        <v>671.08330000000001</v>
      </c>
      <c r="I63" s="126">
        <v>269.7801</v>
      </c>
      <c r="J63" s="126">
        <v>622.92690000000005</v>
      </c>
      <c r="K63" s="133"/>
    </row>
    <row r="64" spans="1:11" ht="20.100000000000001" customHeight="1" x14ac:dyDescent="0.2">
      <c r="A64" s="157"/>
      <c r="B64" s="157"/>
      <c r="C64" s="157"/>
      <c r="D64" s="157"/>
      <c r="E64" s="157"/>
      <c r="F64" s="157" t="s">
        <v>311</v>
      </c>
      <c r="G64" s="157"/>
      <c r="H64" s="157"/>
      <c r="I64" s="157"/>
      <c r="J64" s="128">
        <v>1282.5918999999999</v>
      </c>
      <c r="K64" s="133"/>
    </row>
    <row r="65" spans="1:11" ht="20.100000000000001" customHeight="1" x14ac:dyDescent="0.2">
      <c r="A65" s="157"/>
      <c r="B65" s="157"/>
      <c r="C65" s="157"/>
      <c r="D65" s="157"/>
      <c r="E65" s="157"/>
      <c r="F65" s="157" t="s">
        <v>312</v>
      </c>
      <c r="G65" s="157"/>
      <c r="H65" s="157"/>
      <c r="I65" s="157"/>
      <c r="J65" s="128">
        <v>1282.5918999999999</v>
      </c>
      <c r="K65" s="133"/>
    </row>
    <row r="66" spans="1:11" ht="20.100000000000001" customHeight="1" x14ac:dyDescent="0.2">
      <c r="A66" s="157"/>
      <c r="B66" s="157"/>
      <c r="C66" s="157"/>
      <c r="D66" s="157"/>
      <c r="E66" s="157"/>
      <c r="F66" s="157" t="s">
        <v>313</v>
      </c>
      <c r="G66" s="157"/>
      <c r="H66" s="157"/>
      <c r="I66" s="157"/>
      <c r="J66" s="128">
        <v>4.7999999999999996E-3</v>
      </c>
      <c r="K66" s="133"/>
    </row>
    <row r="67" spans="1:11" ht="20.100000000000001" customHeight="1" x14ac:dyDescent="0.2">
      <c r="A67" s="157"/>
      <c r="B67" s="157"/>
      <c r="C67" s="157"/>
      <c r="D67" s="157"/>
      <c r="E67" s="157"/>
      <c r="F67" s="157" t="s">
        <v>314</v>
      </c>
      <c r="G67" s="157"/>
      <c r="H67" s="157"/>
      <c r="I67" s="157"/>
      <c r="J67" s="128">
        <v>2.9100000000000001E-2</v>
      </c>
      <c r="K67" s="133"/>
    </row>
    <row r="68" spans="1:11" ht="20.100000000000001" customHeight="1" x14ac:dyDescent="0.2">
      <c r="A68" s="157"/>
      <c r="B68" s="157"/>
      <c r="C68" s="157"/>
      <c r="D68" s="157"/>
      <c r="E68" s="157"/>
      <c r="F68" s="157" t="s">
        <v>315</v>
      </c>
      <c r="G68" s="157"/>
      <c r="H68" s="157"/>
      <c r="I68" s="157"/>
      <c r="J68" s="128">
        <v>209.71</v>
      </c>
      <c r="K68" s="133"/>
    </row>
    <row r="69" spans="1:11" ht="20.100000000000001" customHeight="1" x14ac:dyDescent="0.2">
      <c r="A69" s="157"/>
      <c r="B69" s="157"/>
      <c r="C69" s="157"/>
      <c r="D69" s="157"/>
      <c r="E69" s="157"/>
      <c r="F69" s="157" t="s">
        <v>316</v>
      </c>
      <c r="G69" s="157"/>
      <c r="H69" s="157"/>
      <c r="I69" s="157"/>
      <c r="J69" s="128">
        <v>6.1159999999999997</v>
      </c>
      <c r="K69" s="133"/>
    </row>
    <row r="70" spans="1:11" ht="20.100000000000001" customHeight="1" x14ac:dyDescent="0.2">
      <c r="A70" s="105" t="s">
        <v>33</v>
      </c>
      <c r="B70" s="106" t="s">
        <v>102</v>
      </c>
      <c r="C70" s="105" t="s">
        <v>101</v>
      </c>
      <c r="D70" s="105" t="s">
        <v>317</v>
      </c>
      <c r="E70" s="106" t="s">
        <v>303</v>
      </c>
      <c r="F70" s="106" t="s">
        <v>318</v>
      </c>
      <c r="G70" s="155" t="s">
        <v>319</v>
      </c>
      <c r="H70" s="155"/>
      <c r="I70" s="155"/>
      <c r="J70" s="106" t="s">
        <v>306</v>
      </c>
      <c r="K70" s="133"/>
    </row>
    <row r="71" spans="1:11" ht="24" customHeight="1" x14ac:dyDescent="0.2">
      <c r="A71" s="113" t="s">
        <v>320</v>
      </c>
      <c r="B71" s="114" t="s">
        <v>112</v>
      </c>
      <c r="C71" s="113">
        <v>88316</v>
      </c>
      <c r="D71" s="113" t="s">
        <v>258</v>
      </c>
      <c r="E71" s="116">
        <v>4.7685000000000002E-3</v>
      </c>
      <c r="F71" s="115" t="s">
        <v>246</v>
      </c>
      <c r="G71" s="158">
        <v>23.03</v>
      </c>
      <c r="H71" s="158"/>
      <c r="I71" s="149"/>
      <c r="J71" s="129">
        <v>0.10979999999999999</v>
      </c>
      <c r="K71" s="133"/>
    </row>
    <row r="72" spans="1:11" ht="20.100000000000001" customHeight="1" x14ac:dyDescent="0.2">
      <c r="A72" s="157"/>
      <c r="B72" s="157"/>
      <c r="C72" s="157"/>
      <c r="D72" s="157"/>
      <c r="E72" s="157"/>
      <c r="F72" s="157" t="s">
        <v>321</v>
      </c>
      <c r="G72" s="157"/>
      <c r="H72" s="157"/>
      <c r="I72" s="157"/>
      <c r="J72" s="128">
        <v>0.10979999999999999</v>
      </c>
      <c r="K72" s="133"/>
    </row>
    <row r="73" spans="1:11" ht="25.5" x14ac:dyDescent="0.2">
      <c r="A73" s="123"/>
      <c r="B73" s="123"/>
      <c r="C73" s="123"/>
      <c r="D73" s="123"/>
      <c r="E73" s="123" t="s">
        <v>272</v>
      </c>
      <c r="F73" s="124">
        <v>3.4286658625968365E-2</v>
      </c>
      <c r="G73" s="123" t="s">
        <v>273</v>
      </c>
      <c r="H73" s="124">
        <v>0.04</v>
      </c>
      <c r="I73" s="123" t="s">
        <v>274</v>
      </c>
      <c r="J73" s="124">
        <v>7.3911749999999998E-2</v>
      </c>
      <c r="K73" s="133"/>
    </row>
    <row r="74" spans="1:11" ht="15" thickBot="1" x14ac:dyDescent="0.25">
      <c r="A74" s="123"/>
      <c r="B74" s="123"/>
      <c r="C74" s="123"/>
      <c r="D74" s="123"/>
      <c r="E74" s="123" t="s">
        <v>275</v>
      </c>
      <c r="F74" s="124">
        <v>1.3</v>
      </c>
      <c r="G74" s="123"/>
      <c r="H74" s="150" t="s">
        <v>276</v>
      </c>
      <c r="I74" s="150"/>
      <c r="J74" s="124">
        <v>7.55</v>
      </c>
      <c r="K74" s="133"/>
    </row>
    <row r="75" spans="1:11" ht="0.95" customHeight="1" thickTop="1" x14ac:dyDescent="0.2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33"/>
    </row>
    <row r="76" spans="1:11" ht="18" customHeight="1" x14ac:dyDescent="0.2">
      <c r="A76" s="105" t="s">
        <v>185</v>
      </c>
      <c r="B76" s="106" t="s">
        <v>101</v>
      </c>
      <c r="C76" s="105" t="s">
        <v>102</v>
      </c>
      <c r="D76" s="105" t="s">
        <v>17</v>
      </c>
      <c r="E76" s="151" t="s">
        <v>253</v>
      </c>
      <c r="F76" s="151"/>
      <c r="G76" s="107" t="s">
        <v>103</v>
      </c>
      <c r="H76" s="106" t="s">
        <v>104</v>
      </c>
      <c r="I76" s="106" t="s">
        <v>105</v>
      </c>
      <c r="J76" s="106" t="s">
        <v>32</v>
      </c>
      <c r="K76" s="133"/>
    </row>
    <row r="77" spans="1:11" ht="51.95" customHeight="1" x14ac:dyDescent="0.2">
      <c r="A77" s="108" t="s">
        <v>254</v>
      </c>
      <c r="B77" s="109" t="s">
        <v>186</v>
      </c>
      <c r="C77" s="108" t="s">
        <v>180</v>
      </c>
      <c r="D77" s="108" t="s">
        <v>187</v>
      </c>
      <c r="E77" s="148" t="s">
        <v>301</v>
      </c>
      <c r="F77" s="148"/>
      <c r="G77" s="110" t="s">
        <v>115</v>
      </c>
      <c r="H77" s="111">
        <v>1</v>
      </c>
      <c r="I77" s="112">
        <v>5.18</v>
      </c>
      <c r="J77" s="112">
        <v>5.18</v>
      </c>
      <c r="K77" s="133"/>
    </row>
    <row r="78" spans="1:11" ht="15" customHeight="1" x14ac:dyDescent="0.2">
      <c r="A78" s="151" t="s">
        <v>73</v>
      </c>
      <c r="B78" s="155" t="s">
        <v>101</v>
      </c>
      <c r="C78" s="151" t="s">
        <v>102</v>
      </c>
      <c r="D78" s="151" t="s">
        <v>302</v>
      </c>
      <c r="E78" s="155" t="s">
        <v>303</v>
      </c>
      <c r="F78" s="156" t="s">
        <v>304</v>
      </c>
      <c r="G78" s="155"/>
      <c r="H78" s="156" t="s">
        <v>305</v>
      </c>
      <c r="I78" s="155"/>
      <c r="J78" s="155" t="s">
        <v>306</v>
      </c>
      <c r="K78" s="133"/>
    </row>
    <row r="79" spans="1:11" ht="15" customHeight="1" x14ac:dyDescent="0.2">
      <c r="A79" s="155"/>
      <c r="B79" s="155"/>
      <c r="C79" s="155"/>
      <c r="D79" s="155"/>
      <c r="E79" s="155"/>
      <c r="F79" s="106" t="s">
        <v>307</v>
      </c>
      <c r="G79" s="106" t="s">
        <v>308</v>
      </c>
      <c r="H79" s="106" t="s">
        <v>307</v>
      </c>
      <c r="I79" s="106" t="s">
        <v>308</v>
      </c>
      <c r="J79" s="155"/>
      <c r="K79" s="133"/>
    </row>
    <row r="80" spans="1:11" ht="26.1" customHeight="1" x14ac:dyDescent="0.2">
      <c r="A80" s="118" t="s">
        <v>262</v>
      </c>
      <c r="B80" s="119" t="s">
        <v>324</v>
      </c>
      <c r="C80" s="118" t="s">
        <v>180</v>
      </c>
      <c r="D80" s="118" t="s">
        <v>325</v>
      </c>
      <c r="E80" s="121">
        <v>4</v>
      </c>
      <c r="F80" s="122">
        <v>0.76</v>
      </c>
      <c r="G80" s="122">
        <v>0.24</v>
      </c>
      <c r="H80" s="126">
        <v>266.27879999999999</v>
      </c>
      <c r="I80" s="126">
        <v>81.022999999999996</v>
      </c>
      <c r="J80" s="126">
        <v>887.26959999999997</v>
      </c>
      <c r="K80" s="133"/>
    </row>
    <row r="81" spans="1:11" ht="26.1" customHeight="1" x14ac:dyDescent="0.2">
      <c r="A81" s="118" t="s">
        <v>262</v>
      </c>
      <c r="B81" s="119" t="s">
        <v>326</v>
      </c>
      <c r="C81" s="118" t="s">
        <v>180</v>
      </c>
      <c r="D81" s="118" t="s">
        <v>327</v>
      </c>
      <c r="E81" s="121">
        <v>1</v>
      </c>
      <c r="F81" s="122">
        <v>1</v>
      </c>
      <c r="G81" s="122">
        <v>0</v>
      </c>
      <c r="H81" s="126">
        <v>265.01170000000002</v>
      </c>
      <c r="I81" s="126">
        <v>123.4966</v>
      </c>
      <c r="J81" s="126">
        <v>265.01170000000002</v>
      </c>
      <c r="K81" s="133"/>
    </row>
    <row r="82" spans="1:11" ht="20.100000000000001" customHeight="1" x14ac:dyDescent="0.2">
      <c r="A82" s="157"/>
      <c r="B82" s="157"/>
      <c r="C82" s="157"/>
      <c r="D82" s="157"/>
      <c r="E82" s="157"/>
      <c r="F82" s="157" t="s">
        <v>311</v>
      </c>
      <c r="G82" s="157"/>
      <c r="H82" s="157"/>
      <c r="I82" s="157"/>
      <c r="J82" s="128">
        <v>1152.2813000000001</v>
      </c>
      <c r="K82" s="133"/>
    </row>
    <row r="83" spans="1:11" ht="20.100000000000001" customHeight="1" x14ac:dyDescent="0.2">
      <c r="A83" s="157"/>
      <c r="B83" s="157"/>
      <c r="C83" s="157"/>
      <c r="D83" s="157"/>
      <c r="E83" s="157"/>
      <c r="F83" s="157" t="s">
        <v>312</v>
      </c>
      <c r="G83" s="157"/>
      <c r="H83" s="157"/>
      <c r="I83" s="157"/>
      <c r="J83" s="128">
        <v>1152.2813000000001</v>
      </c>
      <c r="K83" s="133"/>
    </row>
    <row r="84" spans="1:11" ht="20.100000000000001" customHeight="1" x14ac:dyDescent="0.2">
      <c r="A84" s="157"/>
      <c r="B84" s="157"/>
      <c r="C84" s="157"/>
      <c r="D84" s="157"/>
      <c r="E84" s="157"/>
      <c r="F84" s="157" t="s">
        <v>313</v>
      </c>
      <c r="G84" s="157"/>
      <c r="H84" s="157"/>
      <c r="I84" s="157"/>
      <c r="J84" s="128">
        <v>1.43E-2</v>
      </c>
      <c r="K84" s="133"/>
    </row>
    <row r="85" spans="1:11" ht="20.100000000000001" customHeight="1" x14ac:dyDescent="0.2">
      <c r="A85" s="157"/>
      <c r="B85" s="157"/>
      <c r="C85" s="157"/>
      <c r="D85" s="157"/>
      <c r="E85" s="157"/>
      <c r="F85" s="157" t="s">
        <v>314</v>
      </c>
      <c r="G85" s="157"/>
      <c r="H85" s="157"/>
      <c r="I85" s="157"/>
      <c r="J85" s="128">
        <v>7.1300000000000002E-2</v>
      </c>
      <c r="K85" s="133"/>
    </row>
    <row r="86" spans="1:11" ht="20.100000000000001" customHeight="1" x14ac:dyDescent="0.2">
      <c r="A86" s="157"/>
      <c r="B86" s="157"/>
      <c r="C86" s="157"/>
      <c r="D86" s="157"/>
      <c r="E86" s="157"/>
      <c r="F86" s="157" t="s">
        <v>315</v>
      </c>
      <c r="G86" s="157"/>
      <c r="H86" s="157"/>
      <c r="I86" s="157"/>
      <c r="J86" s="128">
        <v>230.19</v>
      </c>
      <c r="K86" s="133"/>
    </row>
    <row r="87" spans="1:11" ht="20.100000000000001" customHeight="1" x14ac:dyDescent="0.2">
      <c r="A87" s="157"/>
      <c r="B87" s="157"/>
      <c r="C87" s="157"/>
      <c r="D87" s="157"/>
      <c r="E87" s="157"/>
      <c r="F87" s="157" t="s">
        <v>316</v>
      </c>
      <c r="G87" s="157"/>
      <c r="H87" s="157"/>
      <c r="I87" s="157"/>
      <c r="J87" s="128">
        <v>5.0057999999999998</v>
      </c>
      <c r="K87" s="133"/>
    </row>
    <row r="88" spans="1:11" ht="20.100000000000001" customHeight="1" x14ac:dyDescent="0.2">
      <c r="A88" s="105" t="s">
        <v>33</v>
      </c>
      <c r="B88" s="106" t="s">
        <v>102</v>
      </c>
      <c r="C88" s="105" t="s">
        <v>101</v>
      </c>
      <c r="D88" s="105" t="s">
        <v>317</v>
      </c>
      <c r="E88" s="106" t="s">
        <v>303</v>
      </c>
      <c r="F88" s="106" t="s">
        <v>318</v>
      </c>
      <c r="G88" s="155" t="s">
        <v>319</v>
      </c>
      <c r="H88" s="155"/>
      <c r="I88" s="155"/>
      <c r="J88" s="106" t="s">
        <v>306</v>
      </c>
      <c r="K88" s="133"/>
    </row>
    <row r="89" spans="1:11" ht="24" customHeight="1" x14ac:dyDescent="0.2">
      <c r="A89" s="113" t="s">
        <v>320</v>
      </c>
      <c r="B89" s="114" t="s">
        <v>112</v>
      </c>
      <c r="C89" s="113">
        <v>88316</v>
      </c>
      <c r="D89" s="113" t="s">
        <v>258</v>
      </c>
      <c r="E89" s="116">
        <v>4.3442000000000003E-3</v>
      </c>
      <c r="F89" s="115" t="s">
        <v>246</v>
      </c>
      <c r="G89" s="158">
        <v>23.03</v>
      </c>
      <c r="H89" s="158"/>
      <c r="I89" s="149"/>
      <c r="J89" s="129">
        <v>0.1</v>
      </c>
      <c r="K89" s="133"/>
    </row>
    <row r="90" spans="1:11" ht="20.100000000000001" customHeight="1" x14ac:dyDescent="0.2">
      <c r="A90" s="157"/>
      <c r="B90" s="157"/>
      <c r="C90" s="157"/>
      <c r="D90" s="157"/>
      <c r="E90" s="157"/>
      <c r="F90" s="157" t="s">
        <v>321</v>
      </c>
      <c r="G90" s="157"/>
      <c r="H90" s="157"/>
      <c r="I90" s="157"/>
      <c r="J90" s="128">
        <v>0.1</v>
      </c>
      <c r="K90" s="133"/>
    </row>
    <row r="91" spans="1:11" ht="25.5" x14ac:dyDescent="0.2">
      <c r="A91" s="123"/>
      <c r="B91" s="123"/>
      <c r="C91" s="123"/>
      <c r="D91" s="123"/>
      <c r="E91" s="123" t="s">
        <v>272</v>
      </c>
      <c r="F91" s="124">
        <v>3.1235839866400706E-2</v>
      </c>
      <c r="G91" s="123" t="s">
        <v>273</v>
      </c>
      <c r="H91" s="124">
        <v>0.04</v>
      </c>
      <c r="I91" s="123" t="s">
        <v>274</v>
      </c>
      <c r="J91" s="124">
        <v>6.7335099999999995E-2</v>
      </c>
      <c r="K91" s="133"/>
    </row>
    <row r="92" spans="1:11" ht="15" thickBot="1" x14ac:dyDescent="0.25">
      <c r="A92" s="123"/>
      <c r="B92" s="123"/>
      <c r="C92" s="123"/>
      <c r="D92" s="123"/>
      <c r="E92" s="123" t="s">
        <v>275</v>
      </c>
      <c r="F92" s="124">
        <v>1.08</v>
      </c>
      <c r="G92" s="123"/>
      <c r="H92" s="150" t="s">
        <v>276</v>
      </c>
      <c r="I92" s="150"/>
      <c r="J92" s="124">
        <v>6.26</v>
      </c>
      <c r="K92" s="133"/>
    </row>
    <row r="93" spans="1:11" ht="0.95" customHeight="1" thickTop="1" x14ac:dyDescent="0.2">
      <c r="A93" s="125"/>
      <c r="B93" s="125"/>
      <c r="C93" s="125"/>
      <c r="D93" s="125"/>
      <c r="E93" s="125"/>
      <c r="F93" s="125"/>
      <c r="G93" s="125"/>
      <c r="H93" s="125"/>
      <c r="I93" s="125"/>
      <c r="J93" s="125"/>
      <c r="K93" s="133"/>
    </row>
    <row r="94" spans="1:11" ht="18" customHeight="1" x14ac:dyDescent="0.2">
      <c r="A94" s="105" t="s">
        <v>188</v>
      </c>
      <c r="B94" s="106" t="s">
        <v>101</v>
      </c>
      <c r="C94" s="105" t="s">
        <v>102</v>
      </c>
      <c r="D94" s="105" t="s">
        <v>17</v>
      </c>
      <c r="E94" s="151" t="s">
        <v>253</v>
      </c>
      <c r="F94" s="151"/>
      <c r="G94" s="107" t="s">
        <v>103</v>
      </c>
      <c r="H94" s="106" t="s">
        <v>104</v>
      </c>
      <c r="I94" s="106" t="s">
        <v>105</v>
      </c>
      <c r="J94" s="106" t="s">
        <v>32</v>
      </c>
      <c r="K94" s="133"/>
    </row>
    <row r="95" spans="1:11" ht="24" customHeight="1" x14ac:dyDescent="0.2">
      <c r="A95" s="108" t="s">
        <v>254</v>
      </c>
      <c r="B95" s="109" t="s">
        <v>189</v>
      </c>
      <c r="C95" s="108" t="s">
        <v>180</v>
      </c>
      <c r="D95" s="108" t="s">
        <v>190</v>
      </c>
      <c r="E95" s="148" t="s">
        <v>301</v>
      </c>
      <c r="F95" s="148"/>
      <c r="G95" s="110" t="s">
        <v>115</v>
      </c>
      <c r="H95" s="111">
        <v>1</v>
      </c>
      <c r="I95" s="112">
        <v>4.3899999999999997</v>
      </c>
      <c r="J95" s="112">
        <v>4.3899999999999997</v>
      </c>
      <c r="K95" s="133"/>
    </row>
    <row r="96" spans="1:11" ht="15" customHeight="1" x14ac:dyDescent="0.2">
      <c r="A96" s="151" t="s">
        <v>73</v>
      </c>
      <c r="B96" s="155" t="s">
        <v>101</v>
      </c>
      <c r="C96" s="151" t="s">
        <v>102</v>
      </c>
      <c r="D96" s="151" t="s">
        <v>302</v>
      </c>
      <c r="E96" s="155" t="s">
        <v>303</v>
      </c>
      <c r="F96" s="156" t="s">
        <v>304</v>
      </c>
      <c r="G96" s="155"/>
      <c r="H96" s="156" t="s">
        <v>305</v>
      </c>
      <c r="I96" s="155"/>
      <c r="J96" s="155" t="s">
        <v>306</v>
      </c>
      <c r="K96" s="133"/>
    </row>
    <row r="97" spans="1:11" ht="15" customHeight="1" x14ac:dyDescent="0.2">
      <c r="A97" s="155"/>
      <c r="B97" s="155"/>
      <c r="C97" s="155"/>
      <c r="D97" s="155"/>
      <c r="E97" s="155"/>
      <c r="F97" s="106" t="s">
        <v>307</v>
      </c>
      <c r="G97" s="106" t="s">
        <v>308</v>
      </c>
      <c r="H97" s="106" t="s">
        <v>307</v>
      </c>
      <c r="I97" s="106" t="s">
        <v>308</v>
      </c>
      <c r="J97" s="155"/>
      <c r="K97" s="133"/>
    </row>
    <row r="98" spans="1:11" ht="26.1" customHeight="1" x14ac:dyDescent="0.2">
      <c r="A98" s="118" t="s">
        <v>262</v>
      </c>
      <c r="B98" s="119" t="s">
        <v>328</v>
      </c>
      <c r="C98" s="118" t="s">
        <v>180</v>
      </c>
      <c r="D98" s="118" t="s">
        <v>329</v>
      </c>
      <c r="E98" s="121">
        <v>1</v>
      </c>
      <c r="F98" s="122">
        <v>0.9</v>
      </c>
      <c r="G98" s="122">
        <v>0.1</v>
      </c>
      <c r="H98" s="126">
        <v>281.6123</v>
      </c>
      <c r="I98" s="126">
        <v>74.360100000000003</v>
      </c>
      <c r="J98" s="126">
        <v>260.88709999999998</v>
      </c>
      <c r="K98" s="133"/>
    </row>
    <row r="99" spans="1:11" ht="24" customHeight="1" x14ac:dyDescent="0.2">
      <c r="A99" s="118" t="s">
        <v>262</v>
      </c>
      <c r="B99" s="119" t="s">
        <v>330</v>
      </c>
      <c r="C99" s="118" t="s">
        <v>180</v>
      </c>
      <c r="D99" s="118" t="s">
        <v>331</v>
      </c>
      <c r="E99" s="121">
        <v>1</v>
      </c>
      <c r="F99" s="122">
        <v>0.52</v>
      </c>
      <c r="G99" s="122">
        <v>0.48</v>
      </c>
      <c r="H99" s="126">
        <v>4.2622</v>
      </c>
      <c r="I99" s="126">
        <v>2.9681000000000002</v>
      </c>
      <c r="J99" s="126">
        <v>3.641</v>
      </c>
      <c r="K99" s="133"/>
    </row>
    <row r="100" spans="1:11" ht="24" customHeight="1" x14ac:dyDescent="0.2">
      <c r="A100" s="118" t="s">
        <v>262</v>
      </c>
      <c r="B100" s="119" t="s">
        <v>332</v>
      </c>
      <c r="C100" s="118" t="s">
        <v>180</v>
      </c>
      <c r="D100" s="118" t="s">
        <v>333</v>
      </c>
      <c r="E100" s="121">
        <v>1</v>
      </c>
      <c r="F100" s="122">
        <v>0.28999999999999998</v>
      </c>
      <c r="G100" s="122">
        <v>0.71</v>
      </c>
      <c r="H100" s="126">
        <v>244.02019999999999</v>
      </c>
      <c r="I100" s="126">
        <v>108.7355</v>
      </c>
      <c r="J100" s="126">
        <v>147.96809999999999</v>
      </c>
      <c r="K100" s="133"/>
    </row>
    <row r="101" spans="1:11" ht="26.1" customHeight="1" x14ac:dyDescent="0.2">
      <c r="A101" s="118" t="s">
        <v>262</v>
      </c>
      <c r="B101" s="119" t="s">
        <v>334</v>
      </c>
      <c r="C101" s="118" t="s">
        <v>180</v>
      </c>
      <c r="D101" s="118" t="s">
        <v>335</v>
      </c>
      <c r="E101" s="121">
        <v>1</v>
      </c>
      <c r="F101" s="122">
        <v>1</v>
      </c>
      <c r="G101" s="122">
        <v>0</v>
      </c>
      <c r="H101" s="126">
        <v>196.53139999999999</v>
      </c>
      <c r="I101" s="126">
        <v>91.105400000000003</v>
      </c>
      <c r="J101" s="126">
        <v>196.53139999999999</v>
      </c>
      <c r="K101" s="133"/>
    </row>
    <row r="102" spans="1:11" ht="24" customHeight="1" x14ac:dyDescent="0.2">
      <c r="A102" s="118" t="s">
        <v>262</v>
      </c>
      <c r="B102" s="119" t="s">
        <v>336</v>
      </c>
      <c r="C102" s="118" t="s">
        <v>180</v>
      </c>
      <c r="D102" s="118" t="s">
        <v>337</v>
      </c>
      <c r="E102" s="121">
        <v>1</v>
      </c>
      <c r="F102" s="122">
        <v>0.52</v>
      </c>
      <c r="G102" s="122">
        <v>0.48</v>
      </c>
      <c r="H102" s="126">
        <v>134.9239</v>
      </c>
      <c r="I102" s="126">
        <v>52.857599999999998</v>
      </c>
      <c r="J102" s="126">
        <v>95.5321</v>
      </c>
      <c r="K102" s="133"/>
    </row>
    <row r="103" spans="1:11" ht="20.100000000000001" customHeight="1" x14ac:dyDescent="0.2">
      <c r="A103" s="157"/>
      <c r="B103" s="157"/>
      <c r="C103" s="157"/>
      <c r="D103" s="157"/>
      <c r="E103" s="157"/>
      <c r="F103" s="157" t="s">
        <v>311</v>
      </c>
      <c r="G103" s="157"/>
      <c r="H103" s="157"/>
      <c r="I103" s="157"/>
      <c r="J103" s="128">
        <v>704.55970000000002</v>
      </c>
      <c r="K103" s="133"/>
    </row>
    <row r="104" spans="1:11" ht="20.100000000000001" customHeight="1" x14ac:dyDescent="0.2">
      <c r="A104" s="157"/>
      <c r="B104" s="157"/>
      <c r="C104" s="157"/>
      <c r="D104" s="157"/>
      <c r="E104" s="157"/>
      <c r="F104" s="157" t="s">
        <v>312</v>
      </c>
      <c r="G104" s="157"/>
      <c r="H104" s="157"/>
      <c r="I104" s="157"/>
      <c r="J104" s="128">
        <v>704.55970000000002</v>
      </c>
      <c r="K104" s="133"/>
    </row>
    <row r="105" spans="1:11" ht="20.100000000000001" customHeight="1" x14ac:dyDescent="0.2">
      <c r="A105" s="157"/>
      <c r="B105" s="157"/>
      <c r="C105" s="157"/>
      <c r="D105" s="157"/>
      <c r="E105" s="157"/>
      <c r="F105" s="157" t="s">
        <v>313</v>
      </c>
      <c r="G105" s="157"/>
      <c r="H105" s="157"/>
      <c r="I105" s="157"/>
      <c r="J105" s="128">
        <v>1.43E-2</v>
      </c>
      <c r="K105" s="133"/>
    </row>
    <row r="106" spans="1:11" ht="20.100000000000001" customHeight="1" x14ac:dyDescent="0.2">
      <c r="A106" s="157"/>
      <c r="B106" s="157"/>
      <c r="C106" s="157"/>
      <c r="D106" s="157"/>
      <c r="E106" s="157"/>
      <c r="F106" s="157" t="s">
        <v>314</v>
      </c>
      <c r="G106" s="157"/>
      <c r="H106" s="157"/>
      <c r="I106" s="157"/>
      <c r="J106" s="128">
        <v>5.9700000000000003E-2</v>
      </c>
      <c r="K106" s="133"/>
    </row>
    <row r="107" spans="1:11" ht="20.100000000000001" customHeight="1" x14ac:dyDescent="0.2">
      <c r="A107" s="157"/>
      <c r="B107" s="157"/>
      <c r="C107" s="157"/>
      <c r="D107" s="157"/>
      <c r="E107" s="157"/>
      <c r="F107" s="157" t="s">
        <v>315</v>
      </c>
      <c r="G107" s="157"/>
      <c r="H107" s="157"/>
      <c r="I107" s="157"/>
      <c r="J107" s="128">
        <v>168.2</v>
      </c>
      <c r="K107" s="133"/>
    </row>
    <row r="108" spans="1:11" ht="20.100000000000001" customHeight="1" x14ac:dyDescent="0.2">
      <c r="A108" s="157"/>
      <c r="B108" s="157"/>
      <c r="C108" s="157"/>
      <c r="D108" s="157"/>
      <c r="E108" s="157"/>
      <c r="F108" s="157" t="s">
        <v>316</v>
      </c>
      <c r="G108" s="157"/>
      <c r="H108" s="157"/>
      <c r="I108" s="157"/>
      <c r="J108" s="128">
        <v>4.1887999999999996</v>
      </c>
      <c r="K108" s="133"/>
    </row>
    <row r="109" spans="1:11" ht="20.100000000000001" customHeight="1" x14ac:dyDescent="0.2">
      <c r="A109" s="105" t="s">
        <v>33</v>
      </c>
      <c r="B109" s="106" t="s">
        <v>102</v>
      </c>
      <c r="C109" s="105" t="s">
        <v>101</v>
      </c>
      <c r="D109" s="105" t="s">
        <v>317</v>
      </c>
      <c r="E109" s="106" t="s">
        <v>303</v>
      </c>
      <c r="F109" s="106" t="s">
        <v>318</v>
      </c>
      <c r="G109" s="155" t="s">
        <v>319</v>
      </c>
      <c r="H109" s="155"/>
      <c r="I109" s="155"/>
      <c r="J109" s="106" t="s">
        <v>306</v>
      </c>
      <c r="K109" s="133"/>
    </row>
    <row r="110" spans="1:11" ht="24" customHeight="1" x14ac:dyDescent="0.2">
      <c r="A110" s="113" t="s">
        <v>320</v>
      </c>
      <c r="B110" s="114" t="s">
        <v>112</v>
      </c>
      <c r="C110" s="113">
        <v>88316</v>
      </c>
      <c r="D110" s="113" t="s">
        <v>258</v>
      </c>
      <c r="E110" s="116">
        <v>5.9452999999999997E-3</v>
      </c>
      <c r="F110" s="115" t="s">
        <v>246</v>
      </c>
      <c r="G110" s="158">
        <v>23.03</v>
      </c>
      <c r="H110" s="158"/>
      <c r="I110" s="149"/>
      <c r="J110" s="129">
        <v>0.13689999999999999</v>
      </c>
      <c r="K110" s="133"/>
    </row>
    <row r="111" spans="1:11" ht="20.100000000000001" customHeight="1" x14ac:dyDescent="0.2">
      <c r="A111" s="157"/>
      <c r="B111" s="157"/>
      <c r="C111" s="157"/>
      <c r="D111" s="157"/>
      <c r="E111" s="157"/>
      <c r="F111" s="157" t="s">
        <v>321</v>
      </c>
      <c r="G111" s="157"/>
      <c r="H111" s="157"/>
      <c r="I111" s="157"/>
      <c r="J111" s="128">
        <v>0.13689999999999999</v>
      </c>
      <c r="K111" s="133"/>
    </row>
    <row r="112" spans="1:11" ht="25.5" x14ac:dyDescent="0.2">
      <c r="A112" s="123"/>
      <c r="B112" s="123"/>
      <c r="C112" s="123"/>
      <c r="D112" s="123"/>
      <c r="E112" s="123" t="s">
        <v>272</v>
      </c>
      <c r="F112" s="124">
        <v>4.2748132857076585E-2</v>
      </c>
      <c r="G112" s="123" t="s">
        <v>273</v>
      </c>
      <c r="H112" s="124">
        <v>0.05</v>
      </c>
      <c r="I112" s="123" t="s">
        <v>274</v>
      </c>
      <c r="J112" s="124">
        <v>9.2152150000000002E-2</v>
      </c>
      <c r="K112" s="133"/>
    </row>
    <row r="113" spans="1:11" ht="15" thickBot="1" x14ac:dyDescent="0.25">
      <c r="A113" s="123"/>
      <c r="B113" s="123"/>
      <c r="C113" s="123"/>
      <c r="D113" s="123"/>
      <c r="E113" s="123" t="s">
        <v>275</v>
      </c>
      <c r="F113" s="124">
        <v>0.91</v>
      </c>
      <c r="G113" s="123"/>
      <c r="H113" s="150" t="s">
        <v>276</v>
      </c>
      <c r="I113" s="150"/>
      <c r="J113" s="124">
        <v>5.3</v>
      </c>
      <c r="K113" s="133"/>
    </row>
    <row r="114" spans="1:11" ht="0.95" customHeight="1" thickTop="1" x14ac:dyDescent="0.2">
      <c r="A114" s="125"/>
      <c r="B114" s="125"/>
      <c r="C114" s="125"/>
      <c r="D114" s="125"/>
      <c r="E114" s="125"/>
      <c r="F114" s="125"/>
      <c r="G114" s="125"/>
      <c r="H114" s="125"/>
      <c r="I114" s="125"/>
      <c r="J114" s="125"/>
      <c r="K114" s="133"/>
    </row>
    <row r="115" spans="1:11" ht="18" customHeight="1" x14ac:dyDescent="0.2">
      <c r="A115" s="105" t="s">
        <v>194</v>
      </c>
      <c r="B115" s="106" t="s">
        <v>101</v>
      </c>
      <c r="C115" s="105" t="s">
        <v>102</v>
      </c>
      <c r="D115" s="105" t="s">
        <v>17</v>
      </c>
      <c r="E115" s="151" t="s">
        <v>253</v>
      </c>
      <c r="F115" s="151"/>
      <c r="G115" s="107" t="s">
        <v>103</v>
      </c>
      <c r="H115" s="106" t="s">
        <v>104</v>
      </c>
      <c r="I115" s="106" t="s">
        <v>105</v>
      </c>
      <c r="J115" s="106" t="s">
        <v>32</v>
      </c>
      <c r="K115" s="133"/>
    </row>
    <row r="116" spans="1:11" ht="26.1" customHeight="1" x14ac:dyDescent="0.2">
      <c r="A116" s="108" t="s">
        <v>254</v>
      </c>
      <c r="B116" s="109" t="s">
        <v>195</v>
      </c>
      <c r="C116" s="108" t="s">
        <v>180</v>
      </c>
      <c r="D116" s="108" t="s">
        <v>196</v>
      </c>
      <c r="E116" s="148" t="s">
        <v>301</v>
      </c>
      <c r="F116" s="148"/>
      <c r="G116" s="110" t="s">
        <v>115</v>
      </c>
      <c r="H116" s="111">
        <v>1</v>
      </c>
      <c r="I116" s="112">
        <v>29.02</v>
      </c>
      <c r="J116" s="112">
        <v>29.02</v>
      </c>
      <c r="K116" s="133"/>
    </row>
    <row r="117" spans="1:11" ht="15" customHeight="1" x14ac:dyDescent="0.2">
      <c r="A117" s="151" t="s">
        <v>73</v>
      </c>
      <c r="B117" s="155" t="s">
        <v>101</v>
      </c>
      <c r="C117" s="151" t="s">
        <v>102</v>
      </c>
      <c r="D117" s="151" t="s">
        <v>302</v>
      </c>
      <c r="E117" s="155" t="s">
        <v>303</v>
      </c>
      <c r="F117" s="156" t="s">
        <v>304</v>
      </c>
      <c r="G117" s="155"/>
      <c r="H117" s="156" t="s">
        <v>305</v>
      </c>
      <c r="I117" s="155"/>
      <c r="J117" s="155" t="s">
        <v>306</v>
      </c>
      <c r="K117" s="133"/>
    </row>
    <row r="118" spans="1:11" ht="15" customHeight="1" x14ac:dyDescent="0.2">
      <c r="A118" s="155"/>
      <c r="B118" s="155"/>
      <c r="C118" s="155"/>
      <c r="D118" s="155"/>
      <c r="E118" s="155"/>
      <c r="F118" s="106" t="s">
        <v>307</v>
      </c>
      <c r="G118" s="106" t="s">
        <v>308</v>
      </c>
      <c r="H118" s="106" t="s">
        <v>307</v>
      </c>
      <c r="I118" s="106" t="s">
        <v>308</v>
      </c>
      <c r="J118" s="155"/>
      <c r="K118" s="133"/>
    </row>
    <row r="119" spans="1:11" ht="26.1" customHeight="1" x14ac:dyDescent="0.2">
      <c r="A119" s="118" t="s">
        <v>262</v>
      </c>
      <c r="B119" s="119" t="s">
        <v>338</v>
      </c>
      <c r="C119" s="118" t="s">
        <v>180</v>
      </c>
      <c r="D119" s="118" t="s">
        <v>339</v>
      </c>
      <c r="E119" s="121">
        <v>1</v>
      </c>
      <c r="F119" s="122">
        <v>1</v>
      </c>
      <c r="G119" s="122">
        <v>0</v>
      </c>
      <c r="H119" s="126">
        <v>37.627699999999997</v>
      </c>
      <c r="I119" s="126">
        <v>9.1631999999999998</v>
      </c>
      <c r="J119" s="126">
        <v>37.627699999999997</v>
      </c>
      <c r="K119" s="133"/>
    </row>
    <row r="120" spans="1:11" ht="26.1" customHeight="1" x14ac:dyDescent="0.2">
      <c r="A120" s="118" t="s">
        <v>262</v>
      </c>
      <c r="B120" s="119" t="s">
        <v>340</v>
      </c>
      <c r="C120" s="118" t="s">
        <v>180</v>
      </c>
      <c r="D120" s="118" t="s">
        <v>341</v>
      </c>
      <c r="E120" s="121">
        <v>1</v>
      </c>
      <c r="F120" s="122">
        <v>1</v>
      </c>
      <c r="G120" s="122">
        <v>0</v>
      </c>
      <c r="H120" s="126">
        <v>31.432400000000001</v>
      </c>
      <c r="I120" s="126">
        <v>29.389500000000002</v>
      </c>
      <c r="J120" s="126">
        <v>31.432400000000001</v>
      </c>
      <c r="K120" s="133"/>
    </row>
    <row r="121" spans="1:11" ht="24" customHeight="1" x14ac:dyDescent="0.2">
      <c r="A121" s="118" t="s">
        <v>262</v>
      </c>
      <c r="B121" s="119" t="s">
        <v>342</v>
      </c>
      <c r="C121" s="118" t="s">
        <v>180</v>
      </c>
      <c r="D121" s="118" t="s">
        <v>343</v>
      </c>
      <c r="E121" s="121">
        <v>1</v>
      </c>
      <c r="F121" s="122">
        <v>1</v>
      </c>
      <c r="G121" s="122">
        <v>0</v>
      </c>
      <c r="H121" s="126">
        <v>395.38229999999999</v>
      </c>
      <c r="I121" s="126">
        <v>180.00309999999999</v>
      </c>
      <c r="J121" s="126">
        <v>395.38229999999999</v>
      </c>
      <c r="K121" s="133"/>
    </row>
    <row r="122" spans="1:11" ht="24" customHeight="1" x14ac:dyDescent="0.2">
      <c r="A122" s="118" t="s">
        <v>262</v>
      </c>
      <c r="B122" s="119" t="s">
        <v>309</v>
      </c>
      <c r="C122" s="118" t="s">
        <v>180</v>
      </c>
      <c r="D122" s="118" t="s">
        <v>310</v>
      </c>
      <c r="E122" s="121">
        <v>1</v>
      </c>
      <c r="F122" s="122">
        <v>0.53</v>
      </c>
      <c r="G122" s="122">
        <v>0.47</v>
      </c>
      <c r="H122" s="126">
        <v>659.66499999999996</v>
      </c>
      <c r="I122" s="126">
        <v>264.04680000000002</v>
      </c>
      <c r="J122" s="126">
        <v>473.7244</v>
      </c>
      <c r="K122" s="133"/>
    </row>
    <row r="123" spans="1:11" ht="20.100000000000001" customHeight="1" x14ac:dyDescent="0.2">
      <c r="A123" s="157"/>
      <c r="B123" s="157"/>
      <c r="C123" s="157"/>
      <c r="D123" s="157"/>
      <c r="E123" s="157"/>
      <c r="F123" s="157" t="s">
        <v>311</v>
      </c>
      <c r="G123" s="157"/>
      <c r="H123" s="157"/>
      <c r="I123" s="157"/>
      <c r="J123" s="128">
        <v>938.16679999999997</v>
      </c>
      <c r="K123" s="133"/>
    </row>
    <row r="124" spans="1:11" ht="20.100000000000001" customHeight="1" x14ac:dyDescent="0.2">
      <c r="A124" s="157"/>
      <c r="B124" s="157"/>
      <c r="C124" s="157"/>
      <c r="D124" s="157"/>
      <c r="E124" s="157"/>
      <c r="F124" s="157" t="s">
        <v>312</v>
      </c>
      <c r="G124" s="157"/>
      <c r="H124" s="157"/>
      <c r="I124" s="157"/>
      <c r="J124" s="128">
        <v>938.16679999999997</v>
      </c>
      <c r="K124" s="133"/>
    </row>
    <row r="125" spans="1:11" ht="20.100000000000001" customHeight="1" x14ac:dyDescent="0.2">
      <c r="A125" s="157"/>
      <c r="B125" s="157"/>
      <c r="C125" s="157"/>
      <c r="D125" s="157"/>
      <c r="E125" s="157"/>
      <c r="F125" s="157" t="s">
        <v>313</v>
      </c>
      <c r="G125" s="157"/>
      <c r="H125" s="157"/>
      <c r="I125" s="157"/>
      <c r="J125" s="128">
        <v>2.3999999999999998E-3</v>
      </c>
      <c r="K125" s="133"/>
    </row>
    <row r="126" spans="1:11" ht="20.100000000000001" customHeight="1" x14ac:dyDescent="0.2">
      <c r="A126" s="157"/>
      <c r="B126" s="157"/>
      <c r="C126" s="157"/>
      <c r="D126" s="157"/>
      <c r="E126" s="157"/>
      <c r="F126" s="157" t="s">
        <v>314</v>
      </c>
      <c r="G126" s="157"/>
      <c r="H126" s="157"/>
      <c r="I126" s="157"/>
      <c r="J126" s="128">
        <v>3.4299999999999997E-2</v>
      </c>
      <c r="K126" s="133"/>
    </row>
    <row r="127" spans="1:11" ht="20.100000000000001" customHeight="1" x14ac:dyDescent="0.2">
      <c r="A127" s="157"/>
      <c r="B127" s="157"/>
      <c r="C127" s="157"/>
      <c r="D127" s="157"/>
      <c r="E127" s="157"/>
      <c r="F127" s="157" t="s">
        <v>315</v>
      </c>
      <c r="G127" s="157"/>
      <c r="H127" s="157"/>
      <c r="I127" s="157"/>
      <c r="J127" s="128">
        <v>64.84</v>
      </c>
      <c r="K127" s="133"/>
    </row>
    <row r="128" spans="1:11" ht="20.100000000000001" customHeight="1" x14ac:dyDescent="0.2">
      <c r="A128" s="157"/>
      <c r="B128" s="157"/>
      <c r="C128" s="157"/>
      <c r="D128" s="157"/>
      <c r="E128" s="157"/>
      <c r="F128" s="157" t="s">
        <v>316</v>
      </c>
      <c r="G128" s="157"/>
      <c r="H128" s="157"/>
      <c r="I128" s="157"/>
      <c r="J128" s="128">
        <v>14.468999999999999</v>
      </c>
      <c r="K128" s="133"/>
    </row>
    <row r="129" spans="1:11" ht="20.100000000000001" customHeight="1" x14ac:dyDescent="0.2">
      <c r="A129" s="105" t="s">
        <v>38</v>
      </c>
      <c r="B129" s="106" t="s">
        <v>102</v>
      </c>
      <c r="C129" s="105" t="s">
        <v>101</v>
      </c>
      <c r="D129" s="105" t="s">
        <v>265</v>
      </c>
      <c r="E129" s="106" t="s">
        <v>303</v>
      </c>
      <c r="F129" s="106" t="s">
        <v>318</v>
      </c>
      <c r="G129" s="155" t="s">
        <v>319</v>
      </c>
      <c r="H129" s="155"/>
      <c r="I129" s="155"/>
      <c r="J129" s="106" t="s">
        <v>306</v>
      </c>
      <c r="K129" s="133"/>
    </row>
    <row r="130" spans="1:11" ht="26.1" customHeight="1" x14ac:dyDescent="0.2">
      <c r="A130" s="118" t="s">
        <v>262</v>
      </c>
      <c r="B130" s="119" t="s">
        <v>180</v>
      </c>
      <c r="C130" s="118" t="s">
        <v>344</v>
      </c>
      <c r="D130" s="118" t="s">
        <v>345</v>
      </c>
      <c r="E130" s="121">
        <v>3.4000000000000002E-4</v>
      </c>
      <c r="F130" s="120" t="s">
        <v>110</v>
      </c>
      <c r="G130" s="159">
        <v>612.25409999999999</v>
      </c>
      <c r="H130" s="159"/>
      <c r="I130" s="152"/>
      <c r="J130" s="126">
        <v>0.2082</v>
      </c>
      <c r="K130" s="133"/>
    </row>
    <row r="131" spans="1:11" ht="24" customHeight="1" x14ac:dyDescent="0.2">
      <c r="A131" s="118" t="s">
        <v>262</v>
      </c>
      <c r="B131" s="119" t="s">
        <v>180</v>
      </c>
      <c r="C131" s="118" t="s">
        <v>346</v>
      </c>
      <c r="D131" s="118" t="s">
        <v>347</v>
      </c>
      <c r="E131" s="121">
        <v>0.56228</v>
      </c>
      <c r="F131" s="120" t="s">
        <v>120</v>
      </c>
      <c r="G131" s="159">
        <v>11.2651</v>
      </c>
      <c r="H131" s="159"/>
      <c r="I131" s="152"/>
      <c r="J131" s="126">
        <v>6.3341000000000003</v>
      </c>
      <c r="K131" s="133"/>
    </row>
    <row r="132" spans="1:11" ht="26.1" customHeight="1" x14ac:dyDescent="0.2">
      <c r="A132" s="118" t="s">
        <v>262</v>
      </c>
      <c r="B132" s="119" t="s">
        <v>180</v>
      </c>
      <c r="C132" s="118" t="s">
        <v>348</v>
      </c>
      <c r="D132" s="118" t="s">
        <v>349</v>
      </c>
      <c r="E132" s="121">
        <v>1.6000000000000001E-4</v>
      </c>
      <c r="F132" s="120" t="s">
        <v>110</v>
      </c>
      <c r="G132" s="159">
        <v>1861.2650000000001</v>
      </c>
      <c r="H132" s="159"/>
      <c r="I132" s="152"/>
      <c r="J132" s="126">
        <v>0.29780000000000001</v>
      </c>
      <c r="K132" s="133"/>
    </row>
    <row r="133" spans="1:11" ht="26.1" customHeight="1" x14ac:dyDescent="0.2">
      <c r="A133" s="118" t="s">
        <v>262</v>
      </c>
      <c r="B133" s="119" t="s">
        <v>180</v>
      </c>
      <c r="C133" s="118" t="s">
        <v>350</v>
      </c>
      <c r="D133" s="118" t="s">
        <v>351</v>
      </c>
      <c r="E133" s="121">
        <v>2.5000000000000001E-4</v>
      </c>
      <c r="F133" s="120" t="s">
        <v>110</v>
      </c>
      <c r="G133" s="159">
        <v>298.16629999999998</v>
      </c>
      <c r="H133" s="159"/>
      <c r="I133" s="152"/>
      <c r="J133" s="126">
        <v>7.4499999999999997E-2</v>
      </c>
      <c r="K133" s="133"/>
    </row>
    <row r="134" spans="1:11" ht="24" customHeight="1" x14ac:dyDescent="0.2">
      <c r="A134" s="118" t="s">
        <v>262</v>
      </c>
      <c r="B134" s="119" t="s">
        <v>180</v>
      </c>
      <c r="C134" s="118" t="s">
        <v>352</v>
      </c>
      <c r="D134" s="118" t="s">
        <v>353</v>
      </c>
      <c r="E134" s="121">
        <v>0.04</v>
      </c>
      <c r="F134" s="120" t="s">
        <v>110</v>
      </c>
      <c r="G134" s="159">
        <v>13.208399999999999</v>
      </c>
      <c r="H134" s="159"/>
      <c r="I134" s="152"/>
      <c r="J134" s="126">
        <v>0.52829999999999999</v>
      </c>
      <c r="K134" s="133"/>
    </row>
    <row r="135" spans="1:11" ht="24" customHeight="1" x14ac:dyDescent="0.2">
      <c r="A135" s="118" t="s">
        <v>262</v>
      </c>
      <c r="B135" s="119" t="s">
        <v>180</v>
      </c>
      <c r="C135" s="118" t="s">
        <v>354</v>
      </c>
      <c r="D135" s="118" t="s">
        <v>355</v>
      </c>
      <c r="E135" s="121">
        <v>0.15714</v>
      </c>
      <c r="F135" s="120" t="s">
        <v>110</v>
      </c>
      <c r="G135" s="159">
        <v>11.942</v>
      </c>
      <c r="H135" s="159"/>
      <c r="I135" s="152"/>
      <c r="J135" s="126">
        <v>1.8766</v>
      </c>
      <c r="K135" s="133"/>
    </row>
    <row r="136" spans="1:11" ht="24" customHeight="1" x14ac:dyDescent="0.2">
      <c r="A136" s="118" t="s">
        <v>262</v>
      </c>
      <c r="B136" s="119" t="s">
        <v>180</v>
      </c>
      <c r="C136" s="118" t="s">
        <v>356</v>
      </c>
      <c r="D136" s="118" t="s">
        <v>357</v>
      </c>
      <c r="E136" s="121">
        <v>1.5709999999999998E-2</v>
      </c>
      <c r="F136" s="120" t="s">
        <v>110</v>
      </c>
      <c r="G136" s="159">
        <v>14.111599999999999</v>
      </c>
      <c r="H136" s="159"/>
      <c r="I136" s="152"/>
      <c r="J136" s="126">
        <v>0.22170000000000001</v>
      </c>
      <c r="K136" s="133"/>
    </row>
    <row r="137" spans="1:11" ht="24" customHeight="1" x14ac:dyDescent="0.2">
      <c r="A137" s="118" t="s">
        <v>262</v>
      </c>
      <c r="B137" s="119" t="s">
        <v>180</v>
      </c>
      <c r="C137" s="118" t="s">
        <v>358</v>
      </c>
      <c r="D137" s="118" t="s">
        <v>359</v>
      </c>
      <c r="E137" s="121">
        <v>1.4300000000000001E-3</v>
      </c>
      <c r="F137" s="120" t="s">
        <v>110</v>
      </c>
      <c r="G137" s="159">
        <v>162.3032</v>
      </c>
      <c r="H137" s="159"/>
      <c r="I137" s="152"/>
      <c r="J137" s="126">
        <v>0.2321</v>
      </c>
      <c r="K137" s="133"/>
    </row>
    <row r="138" spans="1:11" ht="26.1" customHeight="1" x14ac:dyDescent="0.2">
      <c r="A138" s="118" t="s">
        <v>262</v>
      </c>
      <c r="B138" s="119" t="s">
        <v>180</v>
      </c>
      <c r="C138" s="118" t="s">
        <v>360</v>
      </c>
      <c r="D138" s="118" t="s">
        <v>361</v>
      </c>
      <c r="E138" s="121">
        <v>1.2999999999999999E-4</v>
      </c>
      <c r="F138" s="120" t="s">
        <v>110</v>
      </c>
      <c r="G138" s="159">
        <v>951.67489999999998</v>
      </c>
      <c r="H138" s="159"/>
      <c r="I138" s="152"/>
      <c r="J138" s="126">
        <v>0.1237</v>
      </c>
      <c r="K138" s="133"/>
    </row>
    <row r="139" spans="1:11" ht="24" customHeight="1" x14ac:dyDescent="0.2">
      <c r="A139" s="118" t="s">
        <v>262</v>
      </c>
      <c r="B139" s="119" t="s">
        <v>180</v>
      </c>
      <c r="C139" s="118" t="s">
        <v>362</v>
      </c>
      <c r="D139" s="118" t="s">
        <v>363</v>
      </c>
      <c r="E139" s="121">
        <v>3.3300000000000001E-3</v>
      </c>
      <c r="F139" s="120" t="s">
        <v>110</v>
      </c>
      <c r="G139" s="159">
        <v>988.65650000000005</v>
      </c>
      <c r="H139" s="159"/>
      <c r="I139" s="152"/>
      <c r="J139" s="126">
        <v>3.2921999999999998</v>
      </c>
      <c r="K139" s="133"/>
    </row>
    <row r="140" spans="1:11" ht="20.100000000000001" customHeight="1" x14ac:dyDescent="0.2">
      <c r="A140" s="157"/>
      <c r="B140" s="157"/>
      <c r="C140" s="157"/>
      <c r="D140" s="157"/>
      <c r="E140" s="157"/>
      <c r="F140" s="157" t="s">
        <v>364</v>
      </c>
      <c r="G140" s="157"/>
      <c r="H140" s="157"/>
      <c r="I140" s="157"/>
      <c r="J140" s="128">
        <v>13.1892</v>
      </c>
      <c r="K140" s="133"/>
    </row>
    <row r="141" spans="1:11" ht="20.100000000000001" customHeight="1" x14ac:dyDescent="0.2">
      <c r="A141" s="105" t="s">
        <v>33</v>
      </c>
      <c r="B141" s="106" t="s">
        <v>102</v>
      </c>
      <c r="C141" s="105" t="s">
        <v>101</v>
      </c>
      <c r="D141" s="105" t="s">
        <v>317</v>
      </c>
      <c r="E141" s="106" t="s">
        <v>303</v>
      </c>
      <c r="F141" s="106" t="s">
        <v>318</v>
      </c>
      <c r="G141" s="155" t="s">
        <v>319</v>
      </c>
      <c r="H141" s="155"/>
      <c r="I141" s="155"/>
      <c r="J141" s="106" t="s">
        <v>306</v>
      </c>
      <c r="K141" s="133"/>
    </row>
    <row r="142" spans="1:11" ht="26.1" customHeight="1" x14ac:dyDescent="0.2">
      <c r="A142" s="113" t="s">
        <v>320</v>
      </c>
      <c r="B142" s="114" t="s">
        <v>112</v>
      </c>
      <c r="C142" s="113">
        <v>88243</v>
      </c>
      <c r="D142" s="113" t="s">
        <v>365</v>
      </c>
      <c r="E142" s="116">
        <v>3.08452E-2</v>
      </c>
      <c r="F142" s="115" t="s">
        <v>246</v>
      </c>
      <c r="G142" s="158">
        <v>24.53</v>
      </c>
      <c r="H142" s="158"/>
      <c r="I142" s="149"/>
      <c r="J142" s="129">
        <v>0.75660000000000005</v>
      </c>
      <c r="K142" s="133"/>
    </row>
    <row r="143" spans="1:11" ht="26.1" customHeight="1" x14ac:dyDescent="0.2">
      <c r="A143" s="113" t="s">
        <v>320</v>
      </c>
      <c r="B143" s="114" t="s">
        <v>112</v>
      </c>
      <c r="C143" s="113">
        <v>88257</v>
      </c>
      <c r="D143" s="113" t="s">
        <v>366</v>
      </c>
      <c r="E143" s="116">
        <v>1.54226E-2</v>
      </c>
      <c r="F143" s="115" t="s">
        <v>246</v>
      </c>
      <c r="G143" s="158">
        <v>36.99</v>
      </c>
      <c r="H143" s="158"/>
      <c r="I143" s="149"/>
      <c r="J143" s="129">
        <v>0.57050000000000001</v>
      </c>
      <c r="K143" s="133"/>
    </row>
    <row r="144" spans="1:11" ht="20.100000000000001" customHeight="1" x14ac:dyDescent="0.2">
      <c r="A144" s="157"/>
      <c r="B144" s="157"/>
      <c r="C144" s="157"/>
      <c r="D144" s="157"/>
      <c r="E144" s="157"/>
      <c r="F144" s="157" t="s">
        <v>321</v>
      </c>
      <c r="G144" s="157"/>
      <c r="H144" s="157"/>
      <c r="I144" s="157"/>
      <c r="J144" s="128">
        <v>1.3270999999999999</v>
      </c>
      <c r="K144" s="133"/>
    </row>
    <row r="145" spans="1:11" ht="25.5" x14ac:dyDescent="0.2">
      <c r="A145" s="123"/>
      <c r="B145" s="123"/>
      <c r="C145" s="123"/>
      <c r="D145" s="123"/>
      <c r="E145" s="123" t="s">
        <v>272</v>
      </c>
      <c r="F145" s="124">
        <v>0.46073915665445098</v>
      </c>
      <c r="G145" s="123" t="s">
        <v>273</v>
      </c>
      <c r="H145" s="124">
        <v>0.53</v>
      </c>
      <c r="I145" s="123" t="s">
        <v>274</v>
      </c>
      <c r="J145" s="124">
        <v>0.99321543999999995</v>
      </c>
      <c r="K145" s="133"/>
    </row>
    <row r="146" spans="1:11" ht="15" thickBot="1" x14ac:dyDescent="0.25">
      <c r="A146" s="123"/>
      <c r="B146" s="123"/>
      <c r="C146" s="123"/>
      <c r="D146" s="123"/>
      <c r="E146" s="123" t="s">
        <v>275</v>
      </c>
      <c r="F146" s="124">
        <v>6.05</v>
      </c>
      <c r="G146" s="123"/>
      <c r="H146" s="150" t="s">
        <v>276</v>
      </c>
      <c r="I146" s="150"/>
      <c r="J146" s="124">
        <v>35.07</v>
      </c>
      <c r="K146" s="133"/>
    </row>
    <row r="147" spans="1:11" ht="0.95" customHeight="1" thickTop="1" x14ac:dyDescent="0.2">
      <c r="A147" s="125"/>
      <c r="B147" s="125"/>
      <c r="C147" s="125"/>
      <c r="D147" s="125"/>
      <c r="E147" s="125"/>
      <c r="F147" s="125"/>
      <c r="G147" s="125"/>
      <c r="H147" s="125"/>
      <c r="I147" s="125"/>
      <c r="J147" s="125"/>
      <c r="K147" s="133"/>
    </row>
    <row r="148" spans="1:11" ht="18" customHeight="1" x14ac:dyDescent="0.2">
      <c r="A148" s="105" t="s">
        <v>197</v>
      </c>
      <c r="B148" s="106" t="s">
        <v>101</v>
      </c>
      <c r="C148" s="105" t="s">
        <v>102</v>
      </c>
      <c r="D148" s="105" t="s">
        <v>17</v>
      </c>
      <c r="E148" s="151" t="s">
        <v>253</v>
      </c>
      <c r="F148" s="151"/>
      <c r="G148" s="107" t="s">
        <v>103</v>
      </c>
      <c r="H148" s="106" t="s">
        <v>104</v>
      </c>
      <c r="I148" s="106" t="s">
        <v>105</v>
      </c>
      <c r="J148" s="106" t="s">
        <v>32</v>
      </c>
      <c r="K148" s="133"/>
    </row>
    <row r="149" spans="1:11" ht="39" customHeight="1" x14ac:dyDescent="0.2">
      <c r="A149" s="108" t="s">
        <v>254</v>
      </c>
      <c r="B149" s="109" t="s">
        <v>198</v>
      </c>
      <c r="C149" s="108" t="s">
        <v>180</v>
      </c>
      <c r="D149" s="108" t="s">
        <v>199</v>
      </c>
      <c r="E149" s="148" t="s">
        <v>301</v>
      </c>
      <c r="F149" s="148"/>
      <c r="G149" s="110" t="s">
        <v>115</v>
      </c>
      <c r="H149" s="111">
        <v>1</v>
      </c>
      <c r="I149" s="112">
        <v>407.65</v>
      </c>
      <c r="J149" s="112">
        <v>407.65</v>
      </c>
      <c r="K149" s="133"/>
    </row>
    <row r="150" spans="1:11" ht="20.100000000000001" customHeight="1" x14ac:dyDescent="0.2">
      <c r="A150" s="157"/>
      <c r="B150" s="157"/>
      <c r="C150" s="157"/>
      <c r="D150" s="157"/>
      <c r="E150" s="157"/>
      <c r="F150" s="157" t="s">
        <v>312</v>
      </c>
      <c r="G150" s="157"/>
      <c r="H150" s="157"/>
      <c r="I150" s="157"/>
      <c r="J150" s="128">
        <v>0</v>
      </c>
      <c r="K150" s="133"/>
    </row>
    <row r="151" spans="1:11" ht="20.100000000000001" customHeight="1" x14ac:dyDescent="0.2">
      <c r="A151" s="157"/>
      <c r="B151" s="157"/>
      <c r="C151" s="157"/>
      <c r="D151" s="157"/>
      <c r="E151" s="157"/>
      <c r="F151" s="157" t="s">
        <v>313</v>
      </c>
      <c r="G151" s="157"/>
      <c r="H151" s="157"/>
      <c r="I151" s="157"/>
      <c r="J151" s="128">
        <v>0</v>
      </c>
      <c r="K151" s="133"/>
    </row>
    <row r="152" spans="1:11" ht="20.100000000000001" customHeight="1" x14ac:dyDescent="0.2">
      <c r="A152" s="157"/>
      <c r="B152" s="157"/>
      <c r="C152" s="157"/>
      <c r="D152" s="157"/>
      <c r="E152" s="157"/>
      <c r="F152" s="157" t="s">
        <v>314</v>
      </c>
      <c r="G152" s="157"/>
      <c r="H152" s="157"/>
      <c r="I152" s="157"/>
      <c r="J152" s="128">
        <v>0</v>
      </c>
      <c r="K152" s="133"/>
    </row>
    <row r="153" spans="1:11" ht="20.100000000000001" customHeight="1" x14ac:dyDescent="0.2">
      <c r="A153" s="157"/>
      <c r="B153" s="157"/>
      <c r="C153" s="157"/>
      <c r="D153" s="157"/>
      <c r="E153" s="157"/>
      <c r="F153" s="157" t="s">
        <v>315</v>
      </c>
      <c r="G153" s="157"/>
      <c r="H153" s="157"/>
      <c r="I153" s="157"/>
      <c r="J153" s="128">
        <v>1</v>
      </c>
      <c r="K153" s="133"/>
    </row>
    <row r="154" spans="1:11" ht="20.100000000000001" customHeight="1" x14ac:dyDescent="0.2">
      <c r="A154" s="157"/>
      <c r="B154" s="157"/>
      <c r="C154" s="157"/>
      <c r="D154" s="157"/>
      <c r="E154" s="157"/>
      <c r="F154" s="157" t="s">
        <v>316</v>
      </c>
      <c r="G154" s="157"/>
      <c r="H154" s="157"/>
      <c r="I154" s="157"/>
      <c r="J154" s="128">
        <v>0</v>
      </c>
      <c r="K154" s="133"/>
    </row>
    <row r="155" spans="1:11" ht="20.100000000000001" customHeight="1" x14ac:dyDescent="0.2">
      <c r="A155" s="105" t="s">
        <v>38</v>
      </c>
      <c r="B155" s="106" t="s">
        <v>102</v>
      </c>
      <c r="C155" s="105" t="s">
        <v>101</v>
      </c>
      <c r="D155" s="105" t="s">
        <v>265</v>
      </c>
      <c r="E155" s="106" t="s">
        <v>303</v>
      </c>
      <c r="F155" s="106" t="s">
        <v>318</v>
      </c>
      <c r="G155" s="155" t="s">
        <v>319</v>
      </c>
      <c r="H155" s="155"/>
      <c r="I155" s="155"/>
      <c r="J155" s="106" t="s">
        <v>306</v>
      </c>
      <c r="K155" s="133"/>
    </row>
    <row r="156" spans="1:11" ht="24" customHeight="1" x14ac:dyDescent="0.2">
      <c r="A156" s="118" t="s">
        <v>262</v>
      </c>
      <c r="B156" s="119" t="s">
        <v>180</v>
      </c>
      <c r="C156" s="118" t="s">
        <v>367</v>
      </c>
      <c r="D156" s="118" t="s">
        <v>368</v>
      </c>
      <c r="E156" s="121">
        <v>1.2</v>
      </c>
      <c r="F156" s="120" t="s">
        <v>115</v>
      </c>
      <c r="G156" s="159">
        <v>109.88630000000001</v>
      </c>
      <c r="H156" s="159"/>
      <c r="I156" s="152"/>
      <c r="J156" s="126">
        <v>131.86359999999999</v>
      </c>
      <c r="K156" s="133"/>
    </row>
    <row r="157" spans="1:11" ht="20.100000000000001" customHeight="1" x14ac:dyDescent="0.2">
      <c r="A157" s="157"/>
      <c r="B157" s="157"/>
      <c r="C157" s="157"/>
      <c r="D157" s="157"/>
      <c r="E157" s="157"/>
      <c r="F157" s="157" t="s">
        <v>364</v>
      </c>
      <c r="G157" s="157"/>
      <c r="H157" s="157"/>
      <c r="I157" s="157"/>
      <c r="J157" s="128">
        <v>131.86359999999999</v>
      </c>
      <c r="K157" s="133"/>
    </row>
    <row r="158" spans="1:11" ht="20.100000000000001" customHeight="1" x14ac:dyDescent="0.2">
      <c r="A158" s="105" t="s">
        <v>33</v>
      </c>
      <c r="B158" s="106" t="s">
        <v>102</v>
      </c>
      <c r="C158" s="105" t="s">
        <v>101</v>
      </c>
      <c r="D158" s="105" t="s">
        <v>317</v>
      </c>
      <c r="E158" s="106" t="s">
        <v>303</v>
      </c>
      <c r="F158" s="106" t="s">
        <v>318</v>
      </c>
      <c r="G158" s="155" t="s">
        <v>319</v>
      </c>
      <c r="H158" s="155"/>
      <c r="I158" s="155"/>
      <c r="J158" s="106" t="s">
        <v>306</v>
      </c>
      <c r="K158" s="133"/>
    </row>
    <row r="159" spans="1:11" ht="26.1" customHeight="1" x14ac:dyDescent="0.2">
      <c r="A159" s="113" t="s">
        <v>320</v>
      </c>
      <c r="B159" s="114" t="s">
        <v>180</v>
      </c>
      <c r="C159" s="113">
        <v>1109669</v>
      </c>
      <c r="D159" s="113" t="s">
        <v>369</v>
      </c>
      <c r="E159" s="116">
        <v>0.31558999999999998</v>
      </c>
      <c r="F159" s="115" t="s">
        <v>115</v>
      </c>
      <c r="G159" s="158">
        <v>471.59</v>
      </c>
      <c r="H159" s="158"/>
      <c r="I159" s="149"/>
      <c r="J159" s="129">
        <v>148.82910000000001</v>
      </c>
      <c r="K159" s="133"/>
    </row>
    <row r="160" spans="1:11" ht="24" customHeight="1" x14ac:dyDescent="0.2">
      <c r="A160" s="113" t="s">
        <v>320</v>
      </c>
      <c r="B160" s="114" t="s">
        <v>112</v>
      </c>
      <c r="C160" s="113">
        <v>88309</v>
      </c>
      <c r="D160" s="113" t="s">
        <v>370</v>
      </c>
      <c r="E160" s="116">
        <v>1</v>
      </c>
      <c r="F160" s="115" t="s">
        <v>246</v>
      </c>
      <c r="G160" s="158">
        <v>32.17</v>
      </c>
      <c r="H160" s="158"/>
      <c r="I160" s="149"/>
      <c r="J160" s="129">
        <v>32.17</v>
      </c>
      <c r="K160" s="133"/>
    </row>
    <row r="161" spans="1:11" ht="24" customHeight="1" x14ac:dyDescent="0.2">
      <c r="A161" s="113" t="s">
        <v>320</v>
      </c>
      <c r="B161" s="114" t="s">
        <v>112</v>
      </c>
      <c r="C161" s="113">
        <v>88316</v>
      </c>
      <c r="D161" s="113" t="s">
        <v>258</v>
      </c>
      <c r="E161" s="116">
        <v>4</v>
      </c>
      <c r="F161" s="115" t="s">
        <v>246</v>
      </c>
      <c r="G161" s="158">
        <v>23.03</v>
      </c>
      <c r="H161" s="158"/>
      <c r="I161" s="149"/>
      <c r="J161" s="129">
        <v>92.12</v>
      </c>
      <c r="K161" s="133"/>
    </row>
    <row r="162" spans="1:11" ht="20.100000000000001" customHeight="1" x14ac:dyDescent="0.2">
      <c r="A162" s="157"/>
      <c r="B162" s="157"/>
      <c r="C162" s="157"/>
      <c r="D162" s="157"/>
      <c r="E162" s="157"/>
      <c r="F162" s="157" t="s">
        <v>321</v>
      </c>
      <c r="G162" s="157"/>
      <c r="H162" s="157"/>
      <c r="I162" s="157"/>
      <c r="J162" s="128">
        <v>273.1191</v>
      </c>
      <c r="K162" s="133"/>
    </row>
    <row r="163" spans="1:11" ht="20.100000000000001" customHeight="1" x14ac:dyDescent="0.2">
      <c r="A163" s="105" t="s">
        <v>371</v>
      </c>
      <c r="B163" s="106" t="s">
        <v>102</v>
      </c>
      <c r="C163" s="105" t="s">
        <v>262</v>
      </c>
      <c r="D163" s="105" t="s">
        <v>372</v>
      </c>
      <c r="E163" s="106" t="s">
        <v>101</v>
      </c>
      <c r="F163" s="106" t="s">
        <v>303</v>
      </c>
      <c r="G163" s="107" t="s">
        <v>318</v>
      </c>
      <c r="H163" s="155" t="s">
        <v>319</v>
      </c>
      <c r="I163" s="155"/>
      <c r="J163" s="106" t="s">
        <v>306</v>
      </c>
      <c r="K163" s="133"/>
    </row>
    <row r="164" spans="1:11" ht="39" customHeight="1" x14ac:dyDescent="0.2">
      <c r="A164" s="113" t="s">
        <v>373</v>
      </c>
      <c r="B164" s="114" t="s">
        <v>180</v>
      </c>
      <c r="C164" s="113" t="s">
        <v>367</v>
      </c>
      <c r="D164" s="113" t="s">
        <v>374</v>
      </c>
      <c r="E164" s="114">
        <v>5914647</v>
      </c>
      <c r="F164" s="116">
        <v>1.8</v>
      </c>
      <c r="G164" s="115" t="s">
        <v>375</v>
      </c>
      <c r="H164" s="158">
        <v>1.48</v>
      </c>
      <c r="I164" s="149"/>
      <c r="J164" s="129">
        <v>2.6640000000000001</v>
      </c>
      <c r="K164" s="133"/>
    </row>
    <row r="165" spans="1:11" ht="20.100000000000001" customHeight="1" x14ac:dyDescent="0.2">
      <c r="A165" s="157"/>
      <c r="B165" s="157"/>
      <c r="C165" s="157"/>
      <c r="D165" s="157"/>
      <c r="E165" s="157"/>
      <c r="F165" s="157" t="s">
        <v>376</v>
      </c>
      <c r="G165" s="157"/>
      <c r="H165" s="157"/>
      <c r="I165" s="157"/>
      <c r="J165" s="128">
        <v>2.6640000000000001</v>
      </c>
      <c r="K165" s="133"/>
    </row>
    <row r="166" spans="1:11" ht="20.100000000000001" customHeight="1" x14ac:dyDescent="0.2">
      <c r="A166" s="105" t="s">
        <v>377</v>
      </c>
      <c r="B166" s="106" t="s">
        <v>102</v>
      </c>
      <c r="C166" s="105" t="s">
        <v>262</v>
      </c>
      <c r="D166" s="105" t="s">
        <v>378</v>
      </c>
      <c r="E166" s="106" t="s">
        <v>303</v>
      </c>
      <c r="F166" s="106" t="s">
        <v>318</v>
      </c>
      <c r="G166" s="156" t="s">
        <v>379</v>
      </c>
      <c r="H166" s="155"/>
      <c r="I166" s="155"/>
      <c r="J166" s="106" t="s">
        <v>306</v>
      </c>
      <c r="K166" s="133"/>
    </row>
    <row r="167" spans="1:11" ht="20.100000000000001" customHeight="1" x14ac:dyDescent="0.2">
      <c r="A167" s="107"/>
      <c r="B167" s="107"/>
      <c r="C167" s="107"/>
      <c r="D167" s="107"/>
      <c r="E167" s="107"/>
      <c r="F167" s="107"/>
      <c r="G167" s="107" t="s">
        <v>380</v>
      </c>
      <c r="H167" s="107" t="s">
        <v>381</v>
      </c>
      <c r="I167" s="107" t="s">
        <v>382</v>
      </c>
      <c r="J167" s="107"/>
      <c r="K167" s="133"/>
    </row>
    <row r="168" spans="1:11" ht="50.1" customHeight="1" x14ac:dyDescent="0.2">
      <c r="A168" s="113" t="s">
        <v>378</v>
      </c>
      <c r="B168" s="114" t="s">
        <v>180</v>
      </c>
      <c r="C168" s="113" t="s">
        <v>367</v>
      </c>
      <c r="D168" s="113" t="s">
        <v>383</v>
      </c>
      <c r="E168" s="116">
        <v>1.8</v>
      </c>
      <c r="F168" s="115" t="s">
        <v>384</v>
      </c>
      <c r="G168" s="114" t="s">
        <v>911</v>
      </c>
      <c r="H168" s="114" t="s">
        <v>912</v>
      </c>
      <c r="I168" s="114" t="s">
        <v>913</v>
      </c>
      <c r="J168" s="129">
        <v>0</v>
      </c>
      <c r="K168" s="133"/>
    </row>
    <row r="169" spans="1:11" ht="20.100000000000001" customHeight="1" x14ac:dyDescent="0.2">
      <c r="A169" s="157"/>
      <c r="B169" s="157"/>
      <c r="C169" s="157"/>
      <c r="D169" s="157"/>
      <c r="E169" s="157"/>
      <c r="F169" s="157" t="s">
        <v>385</v>
      </c>
      <c r="G169" s="157"/>
      <c r="H169" s="157"/>
      <c r="I169" s="157"/>
      <c r="J169" s="128">
        <v>0</v>
      </c>
      <c r="K169" s="133"/>
    </row>
    <row r="170" spans="1:11" ht="25.5" x14ac:dyDescent="0.2">
      <c r="A170" s="123"/>
      <c r="B170" s="123"/>
      <c r="C170" s="123"/>
      <c r="D170" s="123"/>
      <c r="E170" s="123" t="s">
        <v>272</v>
      </c>
      <c r="F170" s="124">
        <v>45.81767574005341</v>
      </c>
      <c r="G170" s="123" t="s">
        <v>273</v>
      </c>
      <c r="H170" s="124">
        <v>52.95</v>
      </c>
      <c r="I170" s="123" t="s">
        <v>274</v>
      </c>
      <c r="J170" s="124">
        <v>98.769163592833138</v>
      </c>
      <c r="K170" s="133"/>
    </row>
    <row r="171" spans="1:11" ht="15" thickBot="1" x14ac:dyDescent="0.25">
      <c r="A171" s="123"/>
      <c r="B171" s="123"/>
      <c r="C171" s="123"/>
      <c r="D171" s="123"/>
      <c r="E171" s="123" t="s">
        <v>275</v>
      </c>
      <c r="F171" s="124">
        <v>84.99</v>
      </c>
      <c r="G171" s="123"/>
      <c r="H171" s="150" t="s">
        <v>276</v>
      </c>
      <c r="I171" s="150"/>
      <c r="J171" s="124">
        <v>492.64</v>
      </c>
      <c r="K171" s="133"/>
    </row>
    <row r="172" spans="1:11" ht="0.95" customHeight="1" thickTop="1" x14ac:dyDescent="0.2">
      <c r="A172" s="125"/>
      <c r="B172" s="125"/>
      <c r="C172" s="125"/>
      <c r="D172" s="125"/>
      <c r="E172" s="125"/>
      <c r="F172" s="125"/>
      <c r="G172" s="125"/>
      <c r="H172" s="125"/>
      <c r="I172" s="125"/>
      <c r="J172" s="125"/>
      <c r="K172" s="133"/>
    </row>
    <row r="173" spans="1:11" ht="18" customHeight="1" x14ac:dyDescent="0.2">
      <c r="A173" s="105" t="s">
        <v>201</v>
      </c>
      <c r="B173" s="106" t="s">
        <v>101</v>
      </c>
      <c r="C173" s="105" t="s">
        <v>102</v>
      </c>
      <c r="D173" s="105" t="s">
        <v>17</v>
      </c>
      <c r="E173" s="151" t="s">
        <v>253</v>
      </c>
      <c r="F173" s="151"/>
      <c r="G173" s="107" t="s">
        <v>103</v>
      </c>
      <c r="H173" s="106" t="s">
        <v>104</v>
      </c>
      <c r="I173" s="106" t="s">
        <v>105</v>
      </c>
      <c r="J173" s="106" t="s">
        <v>32</v>
      </c>
      <c r="K173" s="133"/>
    </row>
    <row r="174" spans="1:11" ht="26.1" customHeight="1" x14ac:dyDescent="0.2">
      <c r="A174" s="108" t="s">
        <v>254</v>
      </c>
      <c r="B174" s="109" t="s">
        <v>202</v>
      </c>
      <c r="C174" s="108" t="s">
        <v>180</v>
      </c>
      <c r="D174" s="108" t="s">
        <v>203</v>
      </c>
      <c r="E174" s="148" t="s">
        <v>301</v>
      </c>
      <c r="F174" s="148"/>
      <c r="G174" s="110" t="s">
        <v>115</v>
      </c>
      <c r="H174" s="111">
        <v>1</v>
      </c>
      <c r="I174" s="112">
        <v>265.76</v>
      </c>
      <c r="J174" s="112">
        <v>265.76</v>
      </c>
      <c r="K174" s="133"/>
    </row>
    <row r="175" spans="1:11" ht="20.100000000000001" customHeight="1" x14ac:dyDescent="0.2">
      <c r="A175" s="157"/>
      <c r="B175" s="157"/>
      <c r="C175" s="157"/>
      <c r="D175" s="157"/>
      <c r="E175" s="157"/>
      <c r="F175" s="157" t="s">
        <v>312</v>
      </c>
      <c r="G175" s="157"/>
      <c r="H175" s="157"/>
      <c r="I175" s="157"/>
      <c r="J175" s="128">
        <v>0</v>
      </c>
      <c r="K175" s="133"/>
    </row>
    <row r="176" spans="1:11" ht="20.100000000000001" customHeight="1" x14ac:dyDescent="0.2">
      <c r="A176" s="157"/>
      <c r="B176" s="157"/>
      <c r="C176" s="157"/>
      <c r="D176" s="157"/>
      <c r="E176" s="157"/>
      <c r="F176" s="157" t="s">
        <v>313</v>
      </c>
      <c r="G176" s="157"/>
      <c r="H176" s="157"/>
      <c r="I176" s="157"/>
      <c r="J176" s="128">
        <v>0</v>
      </c>
      <c r="K176" s="133"/>
    </row>
    <row r="177" spans="1:11" ht="20.100000000000001" customHeight="1" x14ac:dyDescent="0.2">
      <c r="A177" s="157"/>
      <c r="B177" s="157"/>
      <c r="C177" s="157"/>
      <c r="D177" s="157"/>
      <c r="E177" s="157"/>
      <c r="F177" s="157" t="s">
        <v>314</v>
      </c>
      <c r="G177" s="157"/>
      <c r="H177" s="157"/>
      <c r="I177" s="157"/>
      <c r="J177" s="128">
        <v>0</v>
      </c>
      <c r="K177" s="133"/>
    </row>
    <row r="178" spans="1:11" ht="20.100000000000001" customHeight="1" x14ac:dyDescent="0.2">
      <c r="A178" s="157"/>
      <c r="B178" s="157"/>
      <c r="C178" s="157"/>
      <c r="D178" s="157"/>
      <c r="E178" s="157"/>
      <c r="F178" s="157" t="s">
        <v>315</v>
      </c>
      <c r="G178" s="157"/>
      <c r="H178" s="157"/>
      <c r="I178" s="157"/>
      <c r="J178" s="128">
        <v>2</v>
      </c>
      <c r="K178" s="133"/>
    </row>
    <row r="179" spans="1:11" ht="20.100000000000001" customHeight="1" x14ac:dyDescent="0.2">
      <c r="A179" s="157"/>
      <c r="B179" s="157"/>
      <c r="C179" s="157"/>
      <c r="D179" s="157"/>
      <c r="E179" s="157"/>
      <c r="F179" s="157" t="s">
        <v>316</v>
      </c>
      <c r="G179" s="157"/>
      <c r="H179" s="157"/>
      <c r="I179" s="157"/>
      <c r="J179" s="128">
        <v>0</v>
      </c>
      <c r="K179" s="133"/>
    </row>
    <row r="180" spans="1:11" ht="20.100000000000001" customHeight="1" x14ac:dyDescent="0.2">
      <c r="A180" s="105" t="s">
        <v>38</v>
      </c>
      <c r="B180" s="106" t="s">
        <v>102</v>
      </c>
      <c r="C180" s="105" t="s">
        <v>101</v>
      </c>
      <c r="D180" s="105" t="s">
        <v>265</v>
      </c>
      <c r="E180" s="106" t="s">
        <v>303</v>
      </c>
      <c r="F180" s="106" t="s">
        <v>318</v>
      </c>
      <c r="G180" s="155" t="s">
        <v>319</v>
      </c>
      <c r="H180" s="155"/>
      <c r="I180" s="155"/>
      <c r="J180" s="106" t="s">
        <v>306</v>
      </c>
      <c r="K180" s="133"/>
    </row>
    <row r="181" spans="1:11" ht="24" customHeight="1" x14ac:dyDescent="0.2">
      <c r="A181" s="118" t="s">
        <v>262</v>
      </c>
      <c r="B181" s="119" t="s">
        <v>180</v>
      </c>
      <c r="C181" s="118" t="s">
        <v>367</v>
      </c>
      <c r="D181" s="118" t="s">
        <v>368</v>
      </c>
      <c r="E181" s="121">
        <v>1.2</v>
      </c>
      <c r="F181" s="120" t="s">
        <v>115</v>
      </c>
      <c r="G181" s="159">
        <v>109.88630000000001</v>
      </c>
      <c r="H181" s="159"/>
      <c r="I181" s="152"/>
      <c r="J181" s="126">
        <v>131.86359999999999</v>
      </c>
      <c r="K181" s="133"/>
    </row>
    <row r="182" spans="1:11" ht="20.100000000000001" customHeight="1" x14ac:dyDescent="0.2">
      <c r="A182" s="157"/>
      <c r="B182" s="157"/>
      <c r="C182" s="157"/>
      <c r="D182" s="157"/>
      <c r="E182" s="157"/>
      <c r="F182" s="157" t="s">
        <v>364</v>
      </c>
      <c r="G182" s="157"/>
      <c r="H182" s="157"/>
      <c r="I182" s="157"/>
      <c r="J182" s="128">
        <v>131.86359999999999</v>
      </c>
      <c r="K182" s="133"/>
    </row>
    <row r="183" spans="1:11" ht="20.100000000000001" customHeight="1" x14ac:dyDescent="0.2">
      <c r="A183" s="105" t="s">
        <v>33</v>
      </c>
      <c r="B183" s="106" t="s">
        <v>102</v>
      </c>
      <c r="C183" s="105" t="s">
        <v>101</v>
      </c>
      <c r="D183" s="105" t="s">
        <v>317</v>
      </c>
      <c r="E183" s="106" t="s">
        <v>303</v>
      </c>
      <c r="F183" s="106" t="s">
        <v>318</v>
      </c>
      <c r="G183" s="155" t="s">
        <v>319</v>
      </c>
      <c r="H183" s="155"/>
      <c r="I183" s="155"/>
      <c r="J183" s="106" t="s">
        <v>306</v>
      </c>
      <c r="K183" s="133"/>
    </row>
    <row r="184" spans="1:11" ht="24" customHeight="1" x14ac:dyDescent="0.2">
      <c r="A184" s="113" t="s">
        <v>320</v>
      </c>
      <c r="B184" s="114" t="s">
        <v>112</v>
      </c>
      <c r="C184" s="113">
        <v>88309</v>
      </c>
      <c r="D184" s="113" t="s">
        <v>370</v>
      </c>
      <c r="E184" s="116">
        <v>0.5</v>
      </c>
      <c r="F184" s="115" t="s">
        <v>246</v>
      </c>
      <c r="G184" s="158">
        <v>32.17</v>
      </c>
      <c r="H184" s="158"/>
      <c r="I184" s="149"/>
      <c r="J184" s="129">
        <v>16.085000000000001</v>
      </c>
      <c r="K184" s="133"/>
    </row>
    <row r="185" spans="1:11" ht="24" customHeight="1" x14ac:dyDescent="0.2">
      <c r="A185" s="113" t="s">
        <v>320</v>
      </c>
      <c r="B185" s="114" t="s">
        <v>112</v>
      </c>
      <c r="C185" s="113">
        <v>88316</v>
      </c>
      <c r="D185" s="113" t="s">
        <v>258</v>
      </c>
      <c r="E185" s="116">
        <v>5</v>
      </c>
      <c r="F185" s="115" t="s">
        <v>246</v>
      </c>
      <c r="G185" s="158">
        <v>23.03</v>
      </c>
      <c r="H185" s="158"/>
      <c r="I185" s="149"/>
      <c r="J185" s="129">
        <v>115.15</v>
      </c>
      <c r="K185" s="133"/>
    </row>
    <row r="186" spans="1:11" ht="20.100000000000001" customHeight="1" x14ac:dyDescent="0.2">
      <c r="A186" s="157"/>
      <c r="B186" s="157"/>
      <c r="C186" s="157"/>
      <c r="D186" s="157"/>
      <c r="E186" s="157"/>
      <c r="F186" s="157" t="s">
        <v>321</v>
      </c>
      <c r="G186" s="157"/>
      <c r="H186" s="157"/>
      <c r="I186" s="157"/>
      <c r="J186" s="128">
        <v>131.23500000000001</v>
      </c>
      <c r="K186" s="133"/>
    </row>
    <row r="187" spans="1:11" ht="20.100000000000001" customHeight="1" x14ac:dyDescent="0.2">
      <c r="A187" s="105" t="s">
        <v>371</v>
      </c>
      <c r="B187" s="106" t="s">
        <v>102</v>
      </c>
      <c r="C187" s="105" t="s">
        <v>262</v>
      </c>
      <c r="D187" s="105" t="s">
        <v>372</v>
      </c>
      <c r="E187" s="106" t="s">
        <v>101</v>
      </c>
      <c r="F187" s="106" t="s">
        <v>303</v>
      </c>
      <c r="G187" s="107" t="s">
        <v>318</v>
      </c>
      <c r="H187" s="155" t="s">
        <v>319</v>
      </c>
      <c r="I187" s="155"/>
      <c r="J187" s="106" t="s">
        <v>306</v>
      </c>
      <c r="K187" s="133"/>
    </row>
    <row r="188" spans="1:11" ht="39" customHeight="1" x14ac:dyDescent="0.2">
      <c r="A188" s="113" t="s">
        <v>373</v>
      </c>
      <c r="B188" s="114" t="s">
        <v>180</v>
      </c>
      <c r="C188" s="113" t="s">
        <v>367</v>
      </c>
      <c r="D188" s="113" t="s">
        <v>374</v>
      </c>
      <c r="E188" s="114">
        <v>5914647</v>
      </c>
      <c r="F188" s="116">
        <v>1.8</v>
      </c>
      <c r="G188" s="115" t="s">
        <v>375</v>
      </c>
      <c r="H188" s="158">
        <v>1.48</v>
      </c>
      <c r="I188" s="149"/>
      <c r="J188" s="129">
        <v>2.6640000000000001</v>
      </c>
      <c r="K188" s="133"/>
    </row>
    <row r="189" spans="1:11" ht="20.100000000000001" customHeight="1" x14ac:dyDescent="0.2">
      <c r="A189" s="157"/>
      <c r="B189" s="157"/>
      <c r="C189" s="157"/>
      <c r="D189" s="157"/>
      <c r="E189" s="157"/>
      <c r="F189" s="157" t="s">
        <v>376</v>
      </c>
      <c r="G189" s="157"/>
      <c r="H189" s="157"/>
      <c r="I189" s="157"/>
      <c r="J189" s="128">
        <v>2.6640000000000001</v>
      </c>
      <c r="K189" s="133"/>
    </row>
    <row r="190" spans="1:11" ht="20.100000000000001" customHeight="1" x14ac:dyDescent="0.2">
      <c r="A190" s="105" t="s">
        <v>377</v>
      </c>
      <c r="B190" s="106" t="s">
        <v>102</v>
      </c>
      <c r="C190" s="105" t="s">
        <v>262</v>
      </c>
      <c r="D190" s="105" t="s">
        <v>378</v>
      </c>
      <c r="E190" s="106" t="s">
        <v>303</v>
      </c>
      <c r="F190" s="106" t="s">
        <v>318</v>
      </c>
      <c r="G190" s="156" t="s">
        <v>379</v>
      </c>
      <c r="H190" s="155"/>
      <c r="I190" s="155"/>
      <c r="J190" s="106" t="s">
        <v>306</v>
      </c>
      <c r="K190" s="133"/>
    </row>
    <row r="191" spans="1:11" ht="20.100000000000001" customHeight="1" x14ac:dyDescent="0.2">
      <c r="A191" s="107"/>
      <c r="B191" s="107"/>
      <c r="C191" s="107"/>
      <c r="D191" s="107"/>
      <c r="E191" s="107"/>
      <c r="F191" s="107"/>
      <c r="G191" s="107" t="s">
        <v>380</v>
      </c>
      <c r="H191" s="107" t="s">
        <v>381</v>
      </c>
      <c r="I191" s="107" t="s">
        <v>382</v>
      </c>
      <c r="J191" s="107"/>
      <c r="K191" s="133"/>
    </row>
    <row r="192" spans="1:11" ht="50.1" customHeight="1" x14ac:dyDescent="0.2">
      <c r="A192" s="113" t="s">
        <v>378</v>
      </c>
      <c r="B192" s="114" t="s">
        <v>180</v>
      </c>
      <c r="C192" s="113" t="s">
        <v>367</v>
      </c>
      <c r="D192" s="113" t="s">
        <v>383</v>
      </c>
      <c r="E192" s="116">
        <v>1.8</v>
      </c>
      <c r="F192" s="115" t="s">
        <v>384</v>
      </c>
      <c r="G192" s="114" t="s">
        <v>911</v>
      </c>
      <c r="H192" s="114" t="s">
        <v>912</v>
      </c>
      <c r="I192" s="114" t="s">
        <v>913</v>
      </c>
      <c r="J192" s="129">
        <v>0</v>
      </c>
      <c r="K192" s="133"/>
    </row>
    <row r="193" spans="1:11" ht="20.100000000000001" customHeight="1" x14ac:dyDescent="0.2">
      <c r="A193" s="157"/>
      <c r="B193" s="157"/>
      <c r="C193" s="157"/>
      <c r="D193" s="157"/>
      <c r="E193" s="157"/>
      <c r="F193" s="157" t="s">
        <v>385</v>
      </c>
      <c r="G193" s="157"/>
      <c r="H193" s="157"/>
      <c r="I193" s="157"/>
      <c r="J193" s="128">
        <v>0</v>
      </c>
      <c r="K193" s="133"/>
    </row>
    <row r="194" spans="1:11" ht="25.5" x14ac:dyDescent="0.2">
      <c r="A194" s="123"/>
      <c r="B194" s="123"/>
      <c r="C194" s="123"/>
      <c r="D194" s="123"/>
      <c r="E194" s="123" t="s">
        <v>272</v>
      </c>
      <c r="F194" s="124">
        <v>41.650044069211859</v>
      </c>
      <c r="G194" s="123" t="s">
        <v>273</v>
      </c>
      <c r="H194" s="124">
        <v>48.14</v>
      </c>
      <c r="I194" s="123" t="s">
        <v>274</v>
      </c>
      <c r="J194" s="124">
        <v>89.784999999999997</v>
      </c>
      <c r="K194" s="133"/>
    </row>
    <row r="195" spans="1:11" ht="15" thickBot="1" x14ac:dyDescent="0.25">
      <c r="A195" s="123"/>
      <c r="B195" s="123"/>
      <c r="C195" s="123"/>
      <c r="D195" s="123"/>
      <c r="E195" s="123" t="s">
        <v>275</v>
      </c>
      <c r="F195" s="124">
        <v>55.41</v>
      </c>
      <c r="G195" s="123"/>
      <c r="H195" s="150" t="s">
        <v>276</v>
      </c>
      <c r="I195" s="150"/>
      <c r="J195" s="124">
        <v>321.17</v>
      </c>
      <c r="K195" s="133"/>
    </row>
    <row r="196" spans="1:11" ht="0.95" customHeight="1" thickTop="1" x14ac:dyDescent="0.2">
      <c r="A196" s="125"/>
      <c r="B196" s="125"/>
      <c r="C196" s="125"/>
      <c r="D196" s="125"/>
      <c r="E196" s="125"/>
      <c r="F196" s="125"/>
      <c r="G196" s="125"/>
      <c r="H196" s="125"/>
      <c r="I196" s="125"/>
      <c r="J196" s="125"/>
      <c r="K196" s="133"/>
    </row>
    <row r="197" spans="1:11" ht="18" customHeight="1" x14ac:dyDescent="0.2">
      <c r="A197" s="105" t="s">
        <v>204</v>
      </c>
      <c r="B197" s="106" t="s">
        <v>101</v>
      </c>
      <c r="C197" s="105" t="s">
        <v>102</v>
      </c>
      <c r="D197" s="105" t="s">
        <v>17</v>
      </c>
      <c r="E197" s="151" t="s">
        <v>253</v>
      </c>
      <c r="F197" s="151"/>
      <c r="G197" s="107" t="s">
        <v>103</v>
      </c>
      <c r="H197" s="106" t="s">
        <v>104</v>
      </c>
      <c r="I197" s="106" t="s">
        <v>105</v>
      </c>
      <c r="J197" s="106" t="s">
        <v>32</v>
      </c>
      <c r="K197" s="133"/>
    </row>
    <row r="198" spans="1:11" ht="26.1" customHeight="1" x14ac:dyDescent="0.2">
      <c r="A198" s="108" t="s">
        <v>254</v>
      </c>
      <c r="B198" s="109" t="s">
        <v>205</v>
      </c>
      <c r="C198" s="108" t="s">
        <v>109</v>
      </c>
      <c r="D198" s="108" t="s">
        <v>206</v>
      </c>
      <c r="E198" s="148" t="s">
        <v>386</v>
      </c>
      <c r="F198" s="148"/>
      <c r="G198" s="110" t="s">
        <v>114</v>
      </c>
      <c r="H198" s="111">
        <v>1</v>
      </c>
      <c r="I198" s="112">
        <v>9.5</v>
      </c>
      <c r="J198" s="112">
        <v>9.5</v>
      </c>
      <c r="K198" s="133"/>
    </row>
    <row r="199" spans="1:11" ht="26.1" customHeight="1" x14ac:dyDescent="0.2">
      <c r="A199" s="113" t="s">
        <v>256</v>
      </c>
      <c r="B199" s="114" t="s">
        <v>387</v>
      </c>
      <c r="C199" s="113" t="s">
        <v>109</v>
      </c>
      <c r="D199" s="113" t="s">
        <v>388</v>
      </c>
      <c r="E199" s="149" t="s">
        <v>389</v>
      </c>
      <c r="F199" s="149"/>
      <c r="G199" s="115" t="s">
        <v>115</v>
      </c>
      <c r="H199" s="116">
        <v>0.18</v>
      </c>
      <c r="I199" s="117">
        <v>14.45</v>
      </c>
      <c r="J199" s="117">
        <v>2.6</v>
      </c>
      <c r="K199" s="133"/>
    </row>
    <row r="200" spans="1:11" ht="24" customHeight="1" x14ac:dyDescent="0.2">
      <c r="A200" s="113" t="s">
        <v>256</v>
      </c>
      <c r="B200" s="114" t="s">
        <v>257</v>
      </c>
      <c r="C200" s="113" t="s">
        <v>112</v>
      </c>
      <c r="D200" s="113" t="s">
        <v>258</v>
      </c>
      <c r="E200" s="149" t="s">
        <v>259</v>
      </c>
      <c r="F200" s="149"/>
      <c r="G200" s="115" t="s">
        <v>246</v>
      </c>
      <c r="H200" s="116">
        <v>0.3</v>
      </c>
      <c r="I200" s="117">
        <v>23.03</v>
      </c>
      <c r="J200" s="117">
        <v>6.9</v>
      </c>
      <c r="K200" s="133"/>
    </row>
    <row r="201" spans="1:11" ht="25.5" x14ac:dyDescent="0.2">
      <c r="A201" s="123"/>
      <c r="B201" s="123"/>
      <c r="C201" s="123"/>
      <c r="D201" s="123"/>
      <c r="E201" s="123" t="s">
        <v>272</v>
      </c>
      <c r="F201" s="124">
        <v>2.8018741012200215</v>
      </c>
      <c r="G201" s="123" t="s">
        <v>273</v>
      </c>
      <c r="H201" s="124">
        <v>3.24</v>
      </c>
      <c r="I201" s="123" t="s">
        <v>274</v>
      </c>
      <c r="J201" s="124">
        <v>6.04</v>
      </c>
      <c r="K201" s="133"/>
    </row>
    <row r="202" spans="1:11" ht="15" thickBot="1" x14ac:dyDescent="0.25">
      <c r="A202" s="123"/>
      <c r="B202" s="123"/>
      <c r="C202" s="123"/>
      <c r="D202" s="123"/>
      <c r="E202" s="123" t="s">
        <v>275</v>
      </c>
      <c r="F202" s="124">
        <v>1.98</v>
      </c>
      <c r="G202" s="123"/>
      <c r="H202" s="150" t="s">
        <v>276</v>
      </c>
      <c r="I202" s="150"/>
      <c r="J202" s="124">
        <v>11.48</v>
      </c>
      <c r="K202" s="133"/>
    </row>
    <row r="203" spans="1:11" ht="0.95" customHeight="1" thickTop="1" x14ac:dyDescent="0.2">
      <c r="A203" s="125"/>
      <c r="B203" s="125"/>
      <c r="C203" s="125"/>
      <c r="D203" s="125"/>
      <c r="E203" s="125"/>
      <c r="F203" s="125"/>
      <c r="G203" s="125"/>
      <c r="H203" s="125"/>
      <c r="I203" s="125"/>
      <c r="J203" s="125"/>
      <c r="K203" s="133"/>
    </row>
    <row r="204" spans="1:11" ht="18" customHeight="1" x14ac:dyDescent="0.2">
      <c r="A204" s="105" t="s">
        <v>207</v>
      </c>
      <c r="B204" s="106" t="s">
        <v>101</v>
      </c>
      <c r="C204" s="105" t="s">
        <v>102</v>
      </c>
      <c r="D204" s="105" t="s">
        <v>17</v>
      </c>
      <c r="E204" s="151" t="s">
        <v>253</v>
      </c>
      <c r="F204" s="151"/>
      <c r="G204" s="107" t="s">
        <v>103</v>
      </c>
      <c r="H204" s="106" t="s">
        <v>104</v>
      </c>
      <c r="I204" s="106" t="s">
        <v>105</v>
      </c>
      <c r="J204" s="106" t="s">
        <v>32</v>
      </c>
      <c r="K204" s="133"/>
    </row>
    <row r="205" spans="1:11" ht="26.1" customHeight="1" x14ac:dyDescent="0.2">
      <c r="A205" s="108" t="s">
        <v>254</v>
      </c>
      <c r="B205" s="109" t="s">
        <v>208</v>
      </c>
      <c r="C205" s="108" t="s">
        <v>180</v>
      </c>
      <c r="D205" s="108" t="s">
        <v>209</v>
      </c>
      <c r="E205" s="148" t="s">
        <v>301</v>
      </c>
      <c r="F205" s="148"/>
      <c r="G205" s="110" t="s">
        <v>114</v>
      </c>
      <c r="H205" s="111">
        <v>1</v>
      </c>
      <c r="I205" s="112">
        <v>8.36</v>
      </c>
      <c r="J205" s="112">
        <v>8.36</v>
      </c>
      <c r="K205" s="133"/>
    </row>
    <row r="206" spans="1:11" ht="20.100000000000001" customHeight="1" x14ac:dyDescent="0.2">
      <c r="A206" s="157"/>
      <c r="B206" s="157"/>
      <c r="C206" s="157"/>
      <c r="D206" s="157"/>
      <c r="E206" s="157"/>
      <c r="F206" s="157" t="s">
        <v>312</v>
      </c>
      <c r="G206" s="157"/>
      <c r="H206" s="157"/>
      <c r="I206" s="157"/>
      <c r="J206" s="128">
        <v>0</v>
      </c>
      <c r="K206" s="133"/>
    </row>
    <row r="207" spans="1:11" ht="20.100000000000001" customHeight="1" x14ac:dyDescent="0.2">
      <c r="A207" s="157"/>
      <c r="B207" s="157"/>
      <c r="C207" s="157"/>
      <c r="D207" s="157"/>
      <c r="E207" s="157"/>
      <c r="F207" s="157" t="s">
        <v>313</v>
      </c>
      <c r="G207" s="157"/>
      <c r="H207" s="157"/>
      <c r="I207" s="157"/>
      <c r="J207" s="128">
        <v>0</v>
      </c>
      <c r="K207" s="133"/>
    </row>
    <row r="208" spans="1:11" ht="20.100000000000001" customHeight="1" x14ac:dyDescent="0.2">
      <c r="A208" s="157"/>
      <c r="B208" s="157"/>
      <c r="C208" s="157"/>
      <c r="D208" s="157"/>
      <c r="E208" s="157"/>
      <c r="F208" s="157" t="s">
        <v>314</v>
      </c>
      <c r="G208" s="157"/>
      <c r="H208" s="157"/>
      <c r="I208" s="157"/>
      <c r="J208" s="128">
        <v>0</v>
      </c>
      <c r="K208" s="133"/>
    </row>
    <row r="209" spans="1:11" ht="20.100000000000001" customHeight="1" x14ac:dyDescent="0.2">
      <c r="A209" s="157"/>
      <c r="B209" s="157"/>
      <c r="C209" s="157"/>
      <c r="D209" s="157"/>
      <c r="E209" s="157"/>
      <c r="F209" s="157" t="s">
        <v>315</v>
      </c>
      <c r="G209" s="157"/>
      <c r="H209" s="157"/>
      <c r="I209" s="157"/>
      <c r="J209" s="128">
        <v>25</v>
      </c>
      <c r="K209" s="133"/>
    </row>
    <row r="210" spans="1:11" ht="20.100000000000001" customHeight="1" x14ac:dyDescent="0.2">
      <c r="A210" s="157"/>
      <c r="B210" s="157"/>
      <c r="C210" s="157"/>
      <c r="D210" s="157"/>
      <c r="E210" s="157"/>
      <c r="F210" s="157" t="s">
        <v>316</v>
      </c>
      <c r="G210" s="157"/>
      <c r="H210" s="157"/>
      <c r="I210" s="157"/>
      <c r="J210" s="128">
        <v>0</v>
      </c>
      <c r="K210" s="133"/>
    </row>
    <row r="211" spans="1:11" ht="20.100000000000001" customHeight="1" x14ac:dyDescent="0.2">
      <c r="A211" s="105" t="s">
        <v>38</v>
      </c>
      <c r="B211" s="106" t="s">
        <v>102</v>
      </c>
      <c r="C211" s="105" t="s">
        <v>101</v>
      </c>
      <c r="D211" s="105" t="s">
        <v>265</v>
      </c>
      <c r="E211" s="106" t="s">
        <v>303</v>
      </c>
      <c r="F211" s="106" t="s">
        <v>318</v>
      </c>
      <c r="G211" s="155" t="s">
        <v>319</v>
      </c>
      <c r="H211" s="155"/>
      <c r="I211" s="155"/>
      <c r="J211" s="106" t="s">
        <v>306</v>
      </c>
      <c r="K211" s="133"/>
    </row>
    <row r="212" spans="1:11" ht="26.1" customHeight="1" x14ac:dyDescent="0.2">
      <c r="A212" s="118" t="s">
        <v>262</v>
      </c>
      <c r="B212" s="119" t="s">
        <v>180</v>
      </c>
      <c r="C212" s="118" t="s">
        <v>390</v>
      </c>
      <c r="D212" s="118" t="s">
        <v>391</v>
      </c>
      <c r="E212" s="121">
        <v>0.06</v>
      </c>
      <c r="F212" s="120" t="s">
        <v>120</v>
      </c>
      <c r="G212" s="159">
        <v>2.6705999999999999</v>
      </c>
      <c r="H212" s="159"/>
      <c r="I212" s="152"/>
      <c r="J212" s="126">
        <v>0.16020000000000001</v>
      </c>
      <c r="K212" s="133"/>
    </row>
    <row r="213" spans="1:11" ht="24" customHeight="1" x14ac:dyDescent="0.2">
      <c r="A213" s="118" t="s">
        <v>262</v>
      </c>
      <c r="B213" s="119" t="s">
        <v>180</v>
      </c>
      <c r="C213" s="118" t="s">
        <v>392</v>
      </c>
      <c r="D213" s="118" t="s">
        <v>393</v>
      </c>
      <c r="E213" s="121">
        <v>0.2</v>
      </c>
      <c r="F213" s="120" t="s">
        <v>120</v>
      </c>
      <c r="G213" s="159">
        <v>0.24410000000000001</v>
      </c>
      <c r="H213" s="159"/>
      <c r="I213" s="152"/>
      <c r="J213" s="126">
        <v>4.8800000000000003E-2</v>
      </c>
      <c r="K213" s="133"/>
    </row>
    <row r="214" spans="1:11" ht="24" customHeight="1" x14ac:dyDescent="0.2">
      <c r="A214" s="118" t="s">
        <v>262</v>
      </c>
      <c r="B214" s="119" t="s">
        <v>180</v>
      </c>
      <c r="C214" s="118" t="s">
        <v>394</v>
      </c>
      <c r="D214" s="118" t="s">
        <v>395</v>
      </c>
      <c r="E214" s="121">
        <v>3.0000000000000001E-3</v>
      </c>
      <c r="F214" s="120" t="s">
        <v>120</v>
      </c>
      <c r="G214" s="159">
        <v>3.2275999999999998</v>
      </c>
      <c r="H214" s="159"/>
      <c r="I214" s="152"/>
      <c r="J214" s="126">
        <v>9.7000000000000003E-3</v>
      </c>
      <c r="K214" s="133"/>
    </row>
    <row r="215" spans="1:11" ht="24" customHeight="1" x14ac:dyDescent="0.2">
      <c r="A215" s="118" t="s">
        <v>262</v>
      </c>
      <c r="B215" s="119" t="s">
        <v>180</v>
      </c>
      <c r="C215" s="118" t="s">
        <v>396</v>
      </c>
      <c r="D215" s="118" t="s">
        <v>397</v>
      </c>
      <c r="E215" s="121">
        <v>0.17499999999999999</v>
      </c>
      <c r="F215" s="120" t="s">
        <v>120</v>
      </c>
      <c r="G215" s="159">
        <v>0.14680000000000001</v>
      </c>
      <c r="H215" s="159"/>
      <c r="I215" s="152"/>
      <c r="J215" s="126">
        <v>2.5700000000000001E-2</v>
      </c>
      <c r="K215" s="133"/>
    </row>
    <row r="216" spans="1:11" ht="20.100000000000001" customHeight="1" x14ac:dyDescent="0.2">
      <c r="A216" s="157"/>
      <c r="B216" s="157"/>
      <c r="C216" s="157"/>
      <c r="D216" s="157"/>
      <c r="E216" s="157"/>
      <c r="F216" s="157" t="s">
        <v>364</v>
      </c>
      <c r="G216" s="157"/>
      <c r="H216" s="157"/>
      <c r="I216" s="157"/>
      <c r="J216" s="128">
        <v>0.24440000000000001</v>
      </c>
      <c r="K216" s="133"/>
    </row>
    <row r="217" spans="1:11" ht="20.100000000000001" customHeight="1" x14ac:dyDescent="0.2">
      <c r="A217" s="105" t="s">
        <v>33</v>
      </c>
      <c r="B217" s="106" t="s">
        <v>102</v>
      </c>
      <c r="C217" s="105" t="s">
        <v>101</v>
      </c>
      <c r="D217" s="105" t="s">
        <v>317</v>
      </c>
      <c r="E217" s="106" t="s">
        <v>303</v>
      </c>
      <c r="F217" s="106" t="s">
        <v>318</v>
      </c>
      <c r="G217" s="155" t="s">
        <v>319</v>
      </c>
      <c r="H217" s="155"/>
      <c r="I217" s="155"/>
      <c r="J217" s="106" t="s">
        <v>306</v>
      </c>
      <c r="K217" s="133"/>
    </row>
    <row r="218" spans="1:11" ht="24" customHeight="1" x14ac:dyDescent="0.2">
      <c r="A218" s="113" t="s">
        <v>320</v>
      </c>
      <c r="B218" s="114" t="s">
        <v>180</v>
      </c>
      <c r="C218" s="113">
        <v>4413995</v>
      </c>
      <c r="D218" s="113" t="s">
        <v>398</v>
      </c>
      <c r="E218" s="116">
        <v>0.2</v>
      </c>
      <c r="F218" s="115" t="s">
        <v>114</v>
      </c>
      <c r="G218" s="158">
        <v>3</v>
      </c>
      <c r="H218" s="158"/>
      <c r="I218" s="149"/>
      <c r="J218" s="129">
        <v>0.6</v>
      </c>
      <c r="K218" s="133"/>
    </row>
    <row r="219" spans="1:11" ht="24" customHeight="1" x14ac:dyDescent="0.2">
      <c r="A219" s="113" t="s">
        <v>320</v>
      </c>
      <c r="B219" s="114" t="s">
        <v>112</v>
      </c>
      <c r="C219" s="113">
        <v>88316</v>
      </c>
      <c r="D219" s="113" t="s">
        <v>258</v>
      </c>
      <c r="E219" s="116">
        <v>0.32</v>
      </c>
      <c r="F219" s="115" t="s">
        <v>246</v>
      </c>
      <c r="G219" s="158">
        <v>23.03</v>
      </c>
      <c r="H219" s="158"/>
      <c r="I219" s="149"/>
      <c r="J219" s="129">
        <v>7.3696000000000002</v>
      </c>
      <c r="K219" s="133"/>
    </row>
    <row r="220" spans="1:11" ht="20.100000000000001" customHeight="1" x14ac:dyDescent="0.2">
      <c r="A220" s="157"/>
      <c r="B220" s="157"/>
      <c r="C220" s="157"/>
      <c r="D220" s="157"/>
      <c r="E220" s="157"/>
      <c r="F220" s="157" t="s">
        <v>321</v>
      </c>
      <c r="G220" s="157"/>
      <c r="H220" s="157"/>
      <c r="I220" s="157"/>
      <c r="J220" s="128">
        <v>7.9695999999999998</v>
      </c>
      <c r="K220" s="133"/>
    </row>
    <row r="221" spans="1:11" ht="20.100000000000001" customHeight="1" x14ac:dyDescent="0.2">
      <c r="A221" s="105" t="s">
        <v>371</v>
      </c>
      <c r="B221" s="106" t="s">
        <v>102</v>
      </c>
      <c r="C221" s="105" t="s">
        <v>262</v>
      </c>
      <c r="D221" s="105" t="s">
        <v>372</v>
      </c>
      <c r="E221" s="106" t="s">
        <v>101</v>
      </c>
      <c r="F221" s="106" t="s">
        <v>303</v>
      </c>
      <c r="G221" s="107" t="s">
        <v>318</v>
      </c>
      <c r="H221" s="155" t="s">
        <v>319</v>
      </c>
      <c r="I221" s="155"/>
      <c r="J221" s="106" t="s">
        <v>306</v>
      </c>
      <c r="K221" s="133"/>
    </row>
    <row r="222" spans="1:11" ht="39" customHeight="1" x14ac:dyDescent="0.2">
      <c r="A222" s="113" t="s">
        <v>373</v>
      </c>
      <c r="B222" s="114" t="s">
        <v>180</v>
      </c>
      <c r="C222" s="113">
        <v>4413995</v>
      </c>
      <c r="D222" s="113" t="s">
        <v>399</v>
      </c>
      <c r="E222" s="114">
        <v>5914655</v>
      </c>
      <c r="F222" s="116">
        <v>4.5999999999999999E-3</v>
      </c>
      <c r="G222" s="115" t="s">
        <v>375</v>
      </c>
      <c r="H222" s="158">
        <v>29.88</v>
      </c>
      <c r="I222" s="149"/>
      <c r="J222" s="129">
        <v>0.13739999999999999</v>
      </c>
      <c r="K222" s="133"/>
    </row>
    <row r="223" spans="1:11" ht="39" customHeight="1" x14ac:dyDescent="0.2">
      <c r="A223" s="113" t="s">
        <v>373</v>
      </c>
      <c r="B223" s="114" t="s">
        <v>180</v>
      </c>
      <c r="C223" s="113" t="s">
        <v>390</v>
      </c>
      <c r="D223" s="113" t="s">
        <v>399</v>
      </c>
      <c r="E223" s="114">
        <v>5914655</v>
      </c>
      <c r="F223" s="116">
        <v>6.0000000000000002E-5</v>
      </c>
      <c r="G223" s="115" t="s">
        <v>375</v>
      </c>
      <c r="H223" s="158">
        <v>29.88</v>
      </c>
      <c r="I223" s="149"/>
      <c r="J223" s="129">
        <v>1.8E-3</v>
      </c>
      <c r="K223" s="133"/>
    </row>
    <row r="224" spans="1:11" ht="39" customHeight="1" x14ac:dyDescent="0.2">
      <c r="A224" s="113" t="s">
        <v>373</v>
      </c>
      <c r="B224" s="114" t="s">
        <v>180</v>
      </c>
      <c r="C224" s="113" t="s">
        <v>392</v>
      </c>
      <c r="D224" s="113" t="s">
        <v>399</v>
      </c>
      <c r="E224" s="114">
        <v>5914655</v>
      </c>
      <c r="F224" s="116">
        <v>2.0000000000000001E-4</v>
      </c>
      <c r="G224" s="115" t="s">
        <v>375</v>
      </c>
      <c r="H224" s="158">
        <v>29.88</v>
      </c>
      <c r="I224" s="149"/>
      <c r="J224" s="129">
        <v>6.0000000000000001E-3</v>
      </c>
      <c r="K224" s="133"/>
    </row>
    <row r="225" spans="1:11" ht="39" customHeight="1" x14ac:dyDescent="0.2">
      <c r="A225" s="113" t="s">
        <v>373</v>
      </c>
      <c r="B225" s="114" t="s">
        <v>180</v>
      </c>
      <c r="C225" s="113" t="s">
        <v>396</v>
      </c>
      <c r="D225" s="113" t="s">
        <v>399</v>
      </c>
      <c r="E225" s="114">
        <v>5914655</v>
      </c>
      <c r="F225" s="116">
        <v>1.8000000000000001E-4</v>
      </c>
      <c r="G225" s="115" t="s">
        <v>375</v>
      </c>
      <c r="H225" s="158">
        <v>29.88</v>
      </c>
      <c r="I225" s="149"/>
      <c r="J225" s="129">
        <v>5.4000000000000003E-3</v>
      </c>
      <c r="K225" s="133"/>
    </row>
    <row r="226" spans="1:11" ht="20.100000000000001" customHeight="1" x14ac:dyDescent="0.2">
      <c r="A226" s="157"/>
      <c r="B226" s="157"/>
      <c r="C226" s="157"/>
      <c r="D226" s="157"/>
      <c r="E226" s="157"/>
      <c r="F226" s="157" t="s">
        <v>376</v>
      </c>
      <c r="G226" s="157"/>
      <c r="H226" s="157"/>
      <c r="I226" s="157"/>
      <c r="J226" s="128">
        <v>0.15060000000000001</v>
      </c>
      <c r="K226" s="133"/>
    </row>
    <row r="227" spans="1:11" ht="20.100000000000001" customHeight="1" x14ac:dyDescent="0.2">
      <c r="A227" s="105" t="s">
        <v>377</v>
      </c>
      <c r="B227" s="106" t="s">
        <v>102</v>
      </c>
      <c r="C227" s="105" t="s">
        <v>262</v>
      </c>
      <c r="D227" s="105" t="s">
        <v>378</v>
      </c>
      <c r="E227" s="106" t="s">
        <v>303</v>
      </c>
      <c r="F227" s="106" t="s">
        <v>318</v>
      </c>
      <c r="G227" s="156" t="s">
        <v>379</v>
      </c>
      <c r="H227" s="155"/>
      <c r="I227" s="155"/>
      <c r="J227" s="106" t="s">
        <v>306</v>
      </c>
      <c r="K227" s="133"/>
    </row>
    <row r="228" spans="1:11" ht="20.100000000000001" customHeight="1" x14ac:dyDescent="0.2">
      <c r="A228" s="107"/>
      <c r="B228" s="107"/>
      <c r="C228" s="107"/>
      <c r="D228" s="107"/>
      <c r="E228" s="107"/>
      <c r="F228" s="107"/>
      <c r="G228" s="107" t="s">
        <v>380</v>
      </c>
      <c r="H228" s="107" t="s">
        <v>381</v>
      </c>
      <c r="I228" s="107" t="s">
        <v>382</v>
      </c>
      <c r="J228" s="107"/>
      <c r="K228" s="133"/>
    </row>
    <row r="229" spans="1:11" ht="50.1" customHeight="1" x14ac:dyDescent="0.2">
      <c r="A229" s="113" t="s">
        <v>378</v>
      </c>
      <c r="B229" s="114" t="s">
        <v>180</v>
      </c>
      <c r="C229" s="113">
        <v>4413995</v>
      </c>
      <c r="D229" s="113" t="s">
        <v>400</v>
      </c>
      <c r="E229" s="116">
        <v>4.5999999999999999E-3</v>
      </c>
      <c r="F229" s="115" t="s">
        <v>384</v>
      </c>
      <c r="G229" s="114" t="s">
        <v>914</v>
      </c>
      <c r="H229" s="114" t="s">
        <v>915</v>
      </c>
      <c r="I229" s="114" t="s">
        <v>916</v>
      </c>
      <c r="J229" s="129">
        <v>0</v>
      </c>
      <c r="K229" s="133"/>
    </row>
    <row r="230" spans="1:11" ht="50.1" customHeight="1" x14ac:dyDescent="0.2">
      <c r="A230" s="113" t="s">
        <v>378</v>
      </c>
      <c r="B230" s="114" t="s">
        <v>180</v>
      </c>
      <c r="C230" s="113" t="s">
        <v>390</v>
      </c>
      <c r="D230" s="113" t="s">
        <v>401</v>
      </c>
      <c r="E230" s="116">
        <v>6.0000000000000002E-5</v>
      </c>
      <c r="F230" s="115" t="s">
        <v>384</v>
      </c>
      <c r="G230" s="114" t="s">
        <v>914</v>
      </c>
      <c r="H230" s="114" t="s">
        <v>915</v>
      </c>
      <c r="I230" s="114" t="s">
        <v>916</v>
      </c>
      <c r="J230" s="129">
        <v>0</v>
      </c>
      <c r="K230" s="133"/>
    </row>
    <row r="231" spans="1:11" ht="50.1" customHeight="1" x14ac:dyDescent="0.2">
      <c r="A231" s="113" t="s">
        <v>378</v>
      </c>
      <c r="B231" s="114" t="s">
        <v>180</v>
      </c>
      <c r="C231" s="113" t="s">
        <v>392</v>
      </c>
      <c r="D231" s="113" t="s">
        <v>402</v>
      </c>
      <c r="E231" s="116">
        <v>2.0000000000000001E-4</v>
      </c>
      <c r="F231" s="115" t="s">
        <v>384</v>
      </c>
      <c r="G231" s="114" t="s">
        <v>914</v>
      </c>
      <c r="H231" s="114" t="s">
        <v>915</v>
      </c>
      <c r="I231" s="114" t="s">
        <v>916</v>
      </c>
      <c r="J231" s="129">
        <v>0</v>
      </c>
      <c r="K231" s="133"/>
    </row>
    <row r="232" spans="1:11" ht="50.1" customHeight="1" x14ac:dyDescent="0.2">
      <c r="A232" s="113" t="s">
        <v>378</v>
      </c>
      <c r="B232" s="114" t="s">
        <v>180</v>
      </c>
      <c r="C232" s="113" t="s">
        <v>396</v>
      </c>
      <c r="D232" s="113" t="s">
        <v>403</v>
      </c>
      <c r="E232" s="116">
        <v>1.8000000000000001E-4</v>
      </c>
      <c r="F232" s="115" t="s">
        <v>384</v>
      </c>
      <c r="G232" s="114" t="s">
        <v>914</v>
      </c>
      <c r="H232" s="114" t="s">
        <v>915</v>
      </c>
      <c r="I232" s="114" t="s">
        <v>916</v>
      </c>
      <c r="J232" s="129">
        <v>0</v>
      </c>
      <c r="K232" s="133"/>
    </row>
    <row r="233" spans="1:11" ht="20.100000000000001" customHeight="1" x14ac:dyDescent="0.2">
      <c r="A233" s="157"/>
      <c r="B233" s="157"/>
      <c r="C233" s="157"/>
      <c r="D233" s="157"/>
      <c r="E233" s="157"/>
      <c r="F233" s="157" t="s">
        <v>385</v>
      </c>
      <c r="G233" s="157"/>
      <c r="H233" s="157"/>
      <c r="I233" s="157"/>
      <c r="J233" s="128">
        <v>0</v>
      </c>
      <c r="K233" s="133"/>
    </row>
    <row r="234" spans="1:11" ht="25.5" x14ac:dyDescent="0.2">
      <c r="A234" s="123"/>
      <c r="B234" s="123"/>
      <c r="C234" s="123"/>
      <c r="D234" s="123"/>
      <c r="E234" s="123" t="s">
        <v>272</v>
      </c>
      <c r="F234" s="124">
        <v>2.4623017096274991</v>
      </c>
      <c r="G234" s="123" t="s">
        <v>273</v>
      </c>
      <c r="H234" s="124">
        <v>2.85</v>
      </c>
      <c r="I234" s="123" t="s">
        <v>274</v>
      </c>
      <c r="J234" s="124">
        <v>5.3079837954439997</v>
      </c>
      <c r="K234" s="133"/>
    </row>
    <row r="235" spans="1:11" ht="15" thickBot="1" x14ac:dyDescent="0.25">
      <c r="A235" s="123"/>
      <c r="B235" s="123"/>
      <c r="C235" s="123"/>
      <c r="D235" s="123"/>
      <c r="E235" s="123" t="s">
        <v>275</v>
      </c>
      <c r="F235" s="124">
        <v>1.74</v>
      </c>
      <c r="G235" s="123"/>
      <c r="H235" s="150" t="s">
        <v>276</v>
      </c>
      <c r="I235" s="150"/>
      <c r="J235" s="124">
        <v>10.1</v>
      </c>
      <c r="K235" s="133"/>
    </row>
    <row r="236" spans="1:11" ht="0.95" customHeight="1" thickTop="1" x14ac:dyDescent="0.2">
      <c r="A236" s="125"/>
      <c r="B236" s="125"/>
      <c r="C236" s="125"/>
      <c r="D236" s="125"/>
      <c r="E236" s="125"/>
      <c r="F236" s="125"/>
      <c r="G236" s="125"/>
      <c r="H236" s="125"/>
      <c r="I236" s="125"/>
      <c r="J236" s="125"/>
      <c r="K236" s="133"/>
    </row>
    <row r="237" spans="1:11" ht="18" customHeight="1" x14ac:dyDescent="0.2">
      <c r="A237" s="105" t="s">
        <v>210</v>
      </c>
      <c r="B237" s="106" t="s">
        <v>101</v>
      </c>
      <c r="C237" s="105" t="s">
        <v>102</v>
      </c>
      <c r="D237" s="105" t="s">
        <v>17</v>
      </c>
      <c r="E237" s="151" t="s">
        <v>253</v>
      </c>
      <c r="F237" s="151"/>
      <c r="G237" s="107" t="s">
        <v>103</v>
      </c>
      <c r="H237" s="106" t="s">
        <v>104</v>
      </c>
      <c r="I237" s="106" t="s">
        <v>105</v>
      </c>
      <c r="J237" s="106" t="s">
        <v>32</v>
      </c>
      <c r="K237" s="133"/>
    </row>
    <row r="238" spans="1:11" ht="39" customHeight="1" x14ac:dyDescent="0.2">
      <c r="A238" s="108" t="s">
        <v>254</v>
      </c>
      <c r="B238" s="109" t="s">
        <v>211</v>
      </c>
      <c r="C238" s="108" t="s">
        <v>180</v>
      </c>
      <c r="D238" s="108" t="s">
        <v>212</v>
      </c>
      <c r="E238" s="148" t="s">
        <v>301</v>
      </c>
      <c r="F238" s="148"/>
      <c r="G238" s="110" t="s">
        <v>117</v>
      </c>
      <c r="H238" s="111">
        <v>1</v>
      </c>
      <c r="I238" s="112">
        <v>139.51</v>
      </c>
      <c r="J238" s="112">
        <v>139.51</v>
      </c>
      <c r="K238" s="133"/>
    </row>
    <row r="239" spans="1:11" ht="20.100000000000001" customHeight="1" x14ac:dyDescent="0.2">
      <c r="A239" s="157"/>
      <c r="B239" s="157"/>
      <c r="C239" s="157"/>
      <c r="D239" s="157"/>
      <c r="E239" s="157"/>
      <c r="F239" s="157" t="s">
        <v>312</v>
      </c>
      <c r="G239" s="157"/>
      <c r="H239" s="157"/>
      <c r="I239" s="157"/>
      <c r="J239" s="128">
        <v>0</v>
      </c>
      <c r="K239" s="133"/>
    </row>
    <row r="240" spans="1:11" ht="20.100000000000001" customHeight="1" x14ac:dyDescent="0.2">
      <c r="A240" s="157"/>
      <c r="B240" s="157"/>
      <c r="C240" s="157"/>
      <c r="D240" s="157"/>
      <c r="E240" s="157"/>
      <c r="F240" s="157" t="s">
        <v>313</v>
      </c>
      <c r="G240" s="157"/>
      <c r="H240" s="157"/>
      <c r="I240" s="157"/>
      <c r="J240" s="128">
        <v>0</v>
      </c>
      <c r="K240" s="133"/>
    </row>
    <row r="241" spans="1:11" ht="20.100000000000001" customHeight="1" x14ac:dyDescent="0.2">
      <c r="A241" s="157"/>
      <c r="B241" s="157"/>
      <c r="C241" s="157"/>
      <c r="D241" s="157"/>
      <c r="E241" s="157"/>
      <c r="F241" s="157" t="s">
        <v>314</v>
      </c>
      <c r="G241" s="157"/>
      <c r="H241" s="157"/>
      <c r="I241" s="157"/>
      <c r="J241" s="128">
        <v>0</v>
      </c>
      <c r="K241" s="133"/>
    </row>
    <row r="242" spans="1:11" ht="20.100000000000001" customHeight="1" x14ac:dyDescent="0.2">
      <c r="A242" s="157"/>
      <c r="B242" s="157"/>
      <c r="C242" s="157"/>
      <c r="D242" s="157"/>
      <c r="E242" s="157"/>
      <c r="F242" s="157" t="s">
        <v>315</v>
      </c>
      <c r="G242" s="157"/>
      <c r="H242" s="157"/>
      <c r="I242" s="157"/>
      <c r="J242" s="128">
        <v>1</v>
      </c>
      <c r="K242" s="133"/>
    </row>
    <row r="243" spans="1:11" ht="20.100000000000001" customHeight="1" x14ac:dyDescent="0.2">
      <c r="A243" s="157"/>
      <c r="B243" s="157"/>
      <c r="C243" s="157"/>
      <c r="D243" s="157"/>
      <c r="E243" s="157"/>
      <c r="F243" s="157" t="s">
        <v>316</v>
      </c>
      <c r="G243" s="157"/>
      <c r="H243" s="157"/>
      <c r="I243" s="157"/>
      <c r="J243" s="128">
        <v>0</v>
      </c>
      <c r="K243" s="133"/>
    </row>
    <row r="244" spans="1:11" ht="20.100000000000001" customHeight="1" x14ac:dyDescent="0.2">
      <c r="A244" s="105" t="s">
        <v>33</v>
      </c>
      <c r="B244" s="106" t="s">
        <v>102</v>
      </c>
      <c r="C244" s="105" t="s">
        <v>101</v>
      </c>
      <c r="D244" s="105" t="s">
        <v>317</v>
      </c>
      <c r="E244" s="106" t="s">
        <v>303</v>
      </c>
      <c r="F244" s="106" t="s">
        <v>318</v>
      </c>
      <c r="G244" s="155" t="s">
        <v>319</v>
      </c>
      <c r="H244" s="155"/>
      <c r="I244" s="155"/>
      <c r="J244" s="106" t="s">
        <v>306</v>
      </c>
      <c r="K244" s="133"/>
    </row>
    <row r="245" spans="1:11" ht="26.1" customHeight="1" x14ac:dyDescent="0.2">
      <c r="A245" s="113" t="s">
        <v>320</v>
      </c>
      <c r="B245" s="114" t="s">
        <v>180</v>
      </c>
      <c r="C245" s="113">
        <v>407820</v>
      </c>
      <c r="D245" s="113" t="s">
        <v>404</v>
      </c>
      <c r="E245" s="116">
        <v>2.6179999999999999</v>
      </c>
      <c r="F245" s="115" t="s">
        <v>120</v>
      </c>
      <c r="G245" s="158">
        <v>12.44</v>
      </c>
      <c r="H245" s="158"/>
      <c r="I245" s="149"/>
      <c r="J245" s="129">
        <v>32.567900000000002</v>
      </c>
      <c r="K245" s="133"/>
    </row>
    <row r="246" spans="1:11" ht="39" customHeight="1" x14ac:dyDescent="0.2">
      <c r="A246" s="113" t="s">
        <v>320</v>
      </c>
      <c r="B246" s="114" t="s">
        <v>180</v>
      </c>
      <c r="C246" s="113">
        <v>1107895</v>
      </c>
      <c r="D246" s="113" t="s">
        <v>405</v>
      </c>
      <c r="E246" s="116">
        <v>0.08</v>
      </c>
      <c r="F246" s="115" t="s">
        <v>115</v>
      </c>
      <c r="G246" s="158">
        <v>322.23</v>
      </c>
      <c r="H246" s="158"/>
      <c r="I246" s="149"/>
      <c r="J246" s="129">
        <v>25.778400000000001</v>
      </c>
      <c r="K246" s="133"/>
    </row>
    <row r="247" spans="1:11" ht="39" customHeight="1" x14ac:dyDescent="0.2">
      <c r="A247" s="113" t="s">
        <v>320</v>
      </c>
      <c r="B247" s="114" t="s">
        <v>180</v>
      </c>
      <c r="C247" s="113">
        <v>3103302</v>
      </c>
      <c r="D247" s="113" t="s">
        <v>406</v>
      </c>
      <c r="E247" s="116">
        <v>1</v>
      </c>
      <c r="F247" s="115" t="s">
        <v>114</v>
      </c>
      <c r="G247" s="158">
        <v>81.16</v>
      </c>
      <c r="H247" s="158"/>
      <c r="I247" s="149"/>
      <c r="J247" s="129">
        <v>81.16</v>
      </c>
      <c r="K247" s="133"/>
    </row>
    <row r="248" spans="1:11" ht="20.100000000000001" customHeight="1" x14ac:dyDescent="0.2">
      <c r="A248" s="157"/>
      <c r="B248" s="157"/>
      <c r="C248" s="157"/>
      <c r="D248" s="157"/>
      <c r="E248" s="157"/>
      <c r="F248" s="157" t="s">
        <v>321</v>
      </c>
      <c r="G248" s="157"/>
      <c r="H248" s="157"/>
      <c r="I248" s="157"/>
      <c r="J248" s="128">
        <v>139.50630000000001</v>
      </c>
      <c r="K248" s="133"/>
    </row>
    <row r="249" spans="1:11" ht="25.5" x14ac:dyDescent="0.2">
      <c r="A249" s="123"/>
      <c r="B249" s="123"/>
      <c r="C249" s="123"/>
      <c r="D249" s="123"/>
      <c r="E249" s="123" t="s">
        <v>272</v>
      </c>
      <c r="F249" s="124">
        <v>22.67410613721761</v>
      </c>
      <c r="G249" s="123" t="s">
        <v>273</v>
      </c>
      <c r="H249" s="124">
        <v>26.21</v>
      </c>
      <c r="I249" s="123" t="s">
        <v>274</v>
      </c>
      <c r="J249" s="124">
        <v>48.878570704007707</v>
      </c>
      <c r="K249" s="133"/>
    </row>
    <row r="250" spans="1:11" ht="15" thickBot="1" x14ac:dyDescent="0.25">
      <c r="A250" s="123"/>
      <c r="B250" s="123"/>
      <c r="C250" s="123"/>
      <c r="D250" s="123"/>
      <c r="E250" s="123" t="s">
        <v>275</v>
      </c>
      <c r="F250" s="124">
        <v>29.08</v>
      </c>
      <c r="G250" s="123"/>
      <c r="H250" s="150" t="s">
        <v>276</v>
      </c>
      <c r="I250" s="150"/>
      <c r="J250" s="124">
        <v>168.59</v>
      </c>
      <c r="K250" s="133"/>
    </row>
    <row r="251" spans="1:11" ht="0.95" customHeight="1" thickTop="1" x14ac:dyDescent="0.2">
      <c r="A251" s="125"/>
      <c r="B251" s="125"/>
      <c r="C251" s="125"/>
      <c r="D251" s="125"/>
      <c r="E251" s="125"/>
      <c r="F251" s="125"/>
      <c r="G251" s="125"/>
      <c r="H251" s="125"/>
      <c r="I251" s="125"/>
      <c r="J251" s="125"/>
      <c r="K251" s="133"/>
    </row>
    <row r="252" spans="1:11" ht="18" customHeight="1" x14ac:dyDescent="0.2">
      <c r="A252" s="105" t="s">
        <v>213</v>
      </c>
      <c r="B252" s="106" t="s">
        <v>101</v>
      </c>
      <c r="C252" s="105" t="s">
        <v>102</v>
      </c>
      <c r="D252" s="105" t="s">
        <v>17</v>
      </c>
      <c r="E252" s="151" t="s">
        <v>253</v>
      </c>
      <c r="F252" s="151"/>
      <c r="G252" s="107" t="s">
        <v>103</v>
      </c>
      <c r="H252" s="106" t="s">
        <v>104</v>
      </c>
      <c r="I252" s="106" t="s">
        <v>105</v>
      </c>
      <c r="J252" s="106" t="s">
        <v>32</v>
      </c>
      <c r="K252" s="133"/>
    </row>
    <row r="253" spans="1:11" ht="39" customHeight="1" x14ac:dyDescent="0.2">
      <c r="A253" s="108" t="s">
        <v>254</v>
      </c>
      <c r="B253" s="109" t="s">
        <v>214</v>
      </c>
      <c r="C253" s="108" t="s">
        <v>109</v>
      </c>
      <c r="D253" s="108" t="s">
        <v>215</v>
      </c>
      <c r="E253" s="148" t="s">
        <v>407</v>
      </c>
      <c r="F253" s="148"/>
      <c r="G253" s="110" t="s">
        <v>117</v>
      </c>
      <c r="H253" s="111">
        <v>1</v>
      </c>
      <c r="I253" s="112">
        <v>38.42</v>
      </c>
      <c r="J253" s="112">
        <v>38.42</v>
      </c>
      <c r="K253" s="133"/>
    </row>
    <row r="254" spans="1:11" ht="39" customHeight="1" x14ac:dyDescent="0.2">
      <c r="A254" s="113" t="s">
        <v>256</v>
      </c>
      <c r="B254" s="114" t="s">
        <v>408</v>
      </c>
      <c r="C254" s="113" t="s">
        <v>109</v>
      </c>
      <c r="D254" s="113" t="s">
        <v>409</v>
      </c>
      <c r="E254" s="149" t="s">
        <v>410</v>
      </c>
      <c r="F254" s="149"/>
      <c r="G254" s="115" t="s">
        <v>115</v>
      </c>
      <c r="H254" s="116">
        <v>1E-3</v>
      </c>
      <c r="I254" s="117">
        <v>500.5</v>
      </c>
      <c r="J254" s="117">
        <v>0.5</v>
      </c>
      <c r="K254" s="133"/>
    </row>
    <row r="255" spans="1:11" ht="24" customHeight="1" x14ac:dyDescent="0.2">
      <c r="A255" s="113" t="s">
        <v>256</v>
      </c>
      <c r="B255" s="114" t="s">
        <v>257</v>
      </c>
      <c r="C255" s="113" t="s">
        <v>112</v>
      </c>
      <c r="D255" s="113" t="s">
        <v>258</v>
      </c>
      <c r="E255" s="149" t="s">
        <v>259</v>
      </c>
      <c r="F255" s="149"/>
      <c r="G255" s="115" t="s">
        <v>246</v>
      </c>
      <c r="H255" s="116">
        <v>0.36</v>
      </c>
      <c r="I255" s="117">
        <v>23.03</v>
      </c>
      <c r="J255" s="117">
        <v>8.2899999999999991</v>
      </c>
      <c r="K255" s="133"/>
    </row>
    <row r="256" spans="1:11" ht="24" customHeight="1" x14ac:dyDescent="0.2">
      <c r="A256" s="113" t="s">
        <v>256</v>
      </c>
      <c r="B256" s="114" t="s">
        <v>411</v>
      </c>
      <c r="C256" s="113" t="s">
        <v>112</v>
      </c>
      <c r="D256" s="113" t="s">
        <v>370</v>
      </c>
      <c r="E256" s="149" t="s">
        <v>259</v>
      </c>
      <c r="F256" s="149"/>
      <c r="G256" s="115" t="s">
        <v>246</v>
      </c>
      <c r="H256" s="116">
        <v>0.18</v>
      </c>
      <c r="I256" s="117">
        <v>32.17</v>
      </c>
      <c r="J256" s="117">
        <v>5.79</v>
      </c>
      <c r="K256" s="133"/>
    </row>
    <row r="257" spans="1:11" ht="26.1" customHeight="1" x14ac:dyDescent="0.2">
      <c r="A257" s="118" t="s">
        <v>262</v>
      </c>
      <c r="B257" s="119" t="s">
        <v>412</v>
      </c>
      <c r="C257" s="118" t="s">
        <v>109</v>
      </c>
      <c r="D257" s="118" t="s">
        <v>413</v>
      </c>
      <c r="E257" s="152" t="s">
        <v>265</v>
      </c>
      <c r="F257" s="152"/>
      <c r="G257" s="120" t="s">
        <v>117</v>
      </c>
      <c r="H257" s="121">
        <v>1</v>
      </c>
      <c r="I257" s="122">
        <v>23.84</v>
      </c>
      <c r="J257" s="122">
        <v>23.84</v>
      </c>
      <c r="K257" s="133"/>
    </row>
    <row r="258" spans="1:11" ht="25.5" x14ac:dyDescent="0.2">
      <c r="A258" s="123"/>
      <c r="B258" s="123"/>
      <c r="C258" s="123"/>
      <c r="D258" s="123"/>
      <c r="E258" s="123" t="s">
        <v>272</v>
      </c>
      <c r="F258" s="124">
        <v>4.6666975924293732</v>
      </c>
      <c r="G258" s="123" t="s">
        <v>273</v>
      </c>
      <c r="H258" s="124">
        <v>5.39</v>
      </c>
      <c r="I258" s="123" t="s">
        <v>274</v>
      </c>
      <c r="J258" s="124">
        <v>10.06</v>
      </c>
      <c r="K258" s="133"/>
    </row>
    <row r="259" spans="1:11" ht="15" thickBot="1" x14ac:dyDescent="0.25">
      <c r="A259" s="123"/>
      <c r="B259" s="123"/>
      <c r="C259" s="123"/>
      <c r="D259" s="123"/>
      <c r="E259" s="123" t="s">
        <v>275</v>
      </c>
      <c r="F259" s="124">
        <v>8.01</v>
      </c>
      <c r="G259" s="123"/>
      <c r="H259" s="150" t="s">
        <v>276</v>
      </c>
      <c r="I259" s="150"/>
      <c r="J259" s="124">
        <v>46.43</v>
      </c>
      <c r="K259" s="133"/>
    </row>
    <row r="260" spans="1:11" ht="0.95" customHeight="1" thickTop="1" x14ac:dyDescent="0.2">
      <c r="A260" s="125"/>
      <c r="B260" s="125"/>
      <c r="C260" s="125"/>
      <c r="D260" s="125"/>
      <c r="E260" s="125"/>
      <c r="F260" s="125"/>
      <c r="G260" s="125"/>
      <c r="H260" s="125"/>
      <c r="I260" s="125"/>
      <c r="J260" s="125"/>
      <c r="K260" s="133"/>
    </row>
    <row r="261" spans="1:11" ht="18" customHeight="1" x14ac:dyDescent="0.2">
      <c r="A261" s="105" t="s">
        <v>216</v>
      </c>
      <c r="B261" s="106" t="s">
        <v>101</v>
      </c>
      <c r="C261" s="105" t="s">
        <v>102</v>
      </c>
      <c r="D261" s="105" t="s">
        <v>17</v>
      </c>
      <c r="E261" s="151" t="s">
        <v>253</v>
      </c>
      <c r="F261" s="151"/>
      <c r="G261" s="107" t="s">
        <v>103</v>
      </c>
      <c r="H261" s="106" t="s">
        <v>104</v>
      </c>
      <c r="I261" s="106" t="s">
        <v>105</v>
      </c>
      <c r="J261" s="106" t="s">
        <v>32</v>
      </c>
      <c r="K261" s="133"/>
    </row>
    <row r="262" spans="1:11" ht="24" customHeight="1" x14ac:dyDescent="0.2">
      <c r="A262" s="108" t="s">
        <v>254</v>
      </c>
      <c r="B262" s="109" t="s">
        <v>217</v>
      </c>
      <c r="C262" s="108" t="s">
        <v>109</v>
      </c>
      <c r="D262" s="108" t="s">
        <v>218</v>
      </c>
      <c r="E262" s="148" t="s">
        <v>414</v>
      </c>
      <c r="F262" s="148"/>
      <c r="G262" s="110" t="s">
        <v>115</v>
      </c>
      <c r="H262" s="111">
        <v>1</v>
      </c>
      <c r="I262" s="112">
        <v>146.41999999999999</v>
      </c>
      <c r="J262" s="112">
        <v>146.41999999999999</v>
      </c>
      <c r="K262" s="133"/>
    </row>
    <row r="263" spans="1:11" ht="24" customHeight="1" x14ac:dyDescent="0.2">
      <c r="A263" s="113" t="s">
        <v>256</v>
      </c>
      <c r="B263" s="114" t="s">
        <v>257</v>
      </c>
      <c r="C263" s="113" t="s">
        <v>112</v>
      </c>
      <c r="D263" s="113" t="s">
        <v>258</v>
      </c>
      <c r="E263" s="149" t="s">
        <v>259</v>
      </c>
      <c r="F263" s="149"/>
      <c r="G263" s="115" t="s">
        <v>246</v>
      </c>
      <c r="H263" s="116">
        <v>1</v>
      </c>
      <c r="I263" s="117">
        <v>23.03</v>
      </c>
      <c r="J263" s="117">
        <v>23.03</v>
      </c>
      <c r="K263" s="133"/>
    </row>
    <row r="264" spans="1:11" ht="26.1" customHeight="1" x14ac:dyDescent="0.2">
      <c r="A264" s="118" t="s">
        <v>262</v>
      </c>
      <c r="B264" s="119" t="s">
        <v>415</v>
      </c>
      <c r="C264" s="118" t="s">
        <v>112</v>
      </c>
      <c r="D264" s="118" t="s">
        <v>416</v>
      </c>
      <c r="E264" s="152" t="s">
        <v>265</v>
      </c>
      <c r="F264" s="152"/>
      <c r="G264" s="120" t="s">
        <v>115</v>
      </c>
      <c r="H264" s="121">
        <v>1.1200000000000001</v>
      </c>
      <c r="I264" s="122">
        <v>110.17</v>
      </c>
      <c r="J264" s="122">
        <v>123.39</v>
      </c>
      <c r="K264" s="133"/>
    </row>
    <row r="265" spans="1:11" ht="25.5" x14ac:dyDescent="0.2">
      <c r="A265" s="123"/>
      <c r="B265" s="123"/>
      <c r="C265" s="123"/>
      <c r="D265" s="123"/>
      <c r="E265" s="123" t="s">
        <v>272</v>
      </c>
      <c r="F265" s="124">
        <v>7.1902397999999996</v>
      </c>
      <c r="G265" s="123" t="s">
        <v>273</v>
      </c>
      <c r="H265" s="124">
        <v>8.31</v>
      </c>
      <c r="I265" s="123" t="s">
        <v>274</v>
      </c>
      <c r="J265" s="124">
        <v>15.5</v>
      </c>
      <c r="K265" s="133"/>
    </row>
    <row r="266" spans="1:11" ht="15" thickBot="1" x14ac:dyDescent="0.25">
      <c r="A266" s="123"/>
      <c r="B266" s="123"/>
      <c r="C266" s="123"/>
      <c r="D266" s="123"/>
      <c r="E266" s="123" t="s">
        <v>275</v>
      </c>
      <c r="F266" s="124">
        <v>30.52</v>
      </c>
      <c r="G266" s="123"/>
      <c r="H266" s="150" t="s">
        <v>276</v>
      </c>
      <c r="I266" s="150"/>
      <c r="J266" s="124">
        <v>176.94</v>
      </c>
      <c r="K266" s="133"/>
    </row>
    <row r="267" spans="1:11" ht="0.95" customHeight="1" thickTop="1" x14ac:dyDescent="0.2">
      <c r="A267" s="125"/>
      <c r="B267" s="125"/>
      <c r="C267" s="125"/>
      <c r="D267" s="125"/>
      <c r="E267" s="125"/>
      <c r="F267" s="125"/>
      <c r="G267" s="125"/>
      <c r="H267" s="125"/>
      <c r="I267" s="125"/>
      <c r="J267" s="125"/>
      <c r="K267" s="133"/>
    </row>
    <row r="268" spans="1:11" ht="18" customHeight="1" x14ac:dyDescent="0.2">
      <c r="A268" s="105" t="s">
        <v>220</v>
      </c>
      <c r="B268" s="106" t="s">
        <v>101</v>
      </c>
      <c r="C268" s="105" t="s">
        <v>102</v>
      </c>
      <c r="D268" s="105" t="s">
        <v>17</v>
      </c>
      <c r="E268" s="151" t="s">
        <v>253</v>
      </c>
      <c r="F268" s="151"/>
      <c r="G268" s="107" t="s">
        <v>103</v>
      </c>
      <c r="H268" s="106" t="s">
        <v>104</v>
      </c>
      <c r="I268" s="106" t="s">
        <v>105</v>
      </c>
      <c r="J268" s="106" t="s">
        <v>32</v>
      </c>
      <c r="K268" s="133"/>
    </row>
    <row r="269" spans="1:11" ht="26.1" customHeight="1" x14ac:dyDescent="0.2">
      <c r="A269" s="108" t="s">
        <v>254</v>
      </c>
      <c r="B269" s="109" t="s">
        <v>221</v>
      </c>
      <c r="C269" s="108" t="s">
        <v>180</v>
      </c>
      <c r="D269" s="108" t="s">
        <v>222</v>
      </c>
      <c r="E269" s="148" t="s">
        <v>301</v>
      </c>
      <c r="F269" s="148"/>
      <c r="G269" s="110" t="s">
        <v>115</v>
      </c>
      <c r="H269" s="111">
        <v>1</v>
      </c>
      <c r="I269" s="112">
        <v>6.11</v>
      </c>
      <c r="J269" s="112">
        <v>6.11</v>
      </c>
      <c r="K269" s="133"/>
    </row>
    <row r="270" spans="1:11" ht="15" customHeight="1" x14ac:dyDescent="0.2">
      <c r="A270" s="151" t="s">
        <v>73</v>
      </c>
      <c r="B270" s="155" t="s">
        <v>101</v>
      </c>
      <c r="C270" s="151" t="s">
        <v>102</v>
      </c>
      <c r="D270" s="151" t="s">
        <v>302</v>
      </c>
      <c r="E270" s="155" t="s">
        <v>303</v>
      </c>
      <c r="F270" s="156" t="s">
        <v>304</v>
      </c>
      <c r="G270" s="155"/>
      <c r="H270" s="156" t="s">
        <v>305</v>
      </c>
      <c r="I270" s="155"/>
      <c r="J270" s="155" t="s">
        <v>306</v>
      </c>
      <c r="K270" s="133"/>
    </row>
    <row r="271" spans="1:11" ht="15" customHeight="1" x14ac:dyDescent="0.2">
      <c r="A271" s="155"/>
      <c r="B271" s="155"/>
      <c r="C271" s="155"/>
      <c r="D271" s="155"/>
      <c r="E271" s="155"/>
      <c r="F271" s="106" t="s">
        <v>307</v>
      </c>
      <c r="G271" s="106" t="s">
        <v>308</v>
      </c>
      <c r="H271" s="106" t="s">
        <v>307</v>
      </c>
      <c r="I271" s="106" t="s">
        <v>308</v>
      </c>
      <c r="J271" s="155"/>
      <c r="K271" s="133"/>
    </row>
    <row r="272" spans="1:11" ht="39" customHeight="1" x14ac:dyDescent="0.2">
      <c r="A272" s="118" t="s">
        <v>262</v>
      </c>
      <c r="B272" s="119" t="s">
        <v>417</v>
      </c>
      <c r="C272" s="118" t="s">
        <v>180</v>
      </c>
      <c r="D272" s="118" t="s">
        <v>418</v>
      </c>
      <c r="E272" s="121">
        <v>1</v>
      </c>
      <c r="F272" s="122">
        <v>1</v>
      </c>
      <c r="G272" s="122">
        <v>0</v>
      </c>
      <c r="H272" s="126">
        <v>133.91079999999999</v>
      </c>
      <c r="I272" s="126">
        <v>70.454400000000007</v>
      </c>
      <c r="J272" s="126">
        <v>133.91079999999999</v>
      </c>
      <c r="K272" s="133"/>
    </row>
    <row r="273" spans="1:11" ht="20.100000000000001" customHeight="1" x14ac:dyDescent="0.2">
      <c r="A273" s="157"/>
      <c r="B273" s="157"/>
      <c r="C273" s="157"/>
      <c r="D273" s="157"/>
      <c r="E273" s="157"/>
      <c r="F273" s="157" t="s">
        <v>311</v>
      </c>
      <c r="G273" s="157"/>
      <c r="H273" s="157"/>
      <c r="I273" s="157"/>
      <c r="J273" s="128">
        <v>133.91079999999999</v>
      </c>
      <c r="K273" s="133"/>
    </row>
    <row r="274" spans="1:11" ht="20.100000000000001" customHeight="1" x14ac:dyDescent="0.2">
      <c r="A274" s="157"/>
      <c r="B274" s="157"/>
      <c r="C274" s="157"/>
      <c r="D274" s="157"/>
      <c r="E274" s="157"/>
      <c r="F274" s="157" t="s">
        <v>312</v>
      </c>
      <c r="G274" s="157"/>
      <c r="H274" s="157"/>
      <c r="I274" s="157"/>
      <c r="J274" s="128">
        <v>133.91079999999999</v>
      </c>
      <c r="K274" s="133"/>
    </row>
    <row r="275" spans="1:11" ht="20.100000000000001" customHeight="1" x14ac:dyDescent="0.2">
      <c r="A275" s="157"/>
      <c r="B275" s="157"/>
      <c r="C275" s="157"/>
      <c r="D275" s="157"/>
      <c r="E275" s="157"/>
      <c r="F275" s="157" t="s">
        <v>313</v>
      </c>
      <c r="G275" s="157"/>
      <c r="H275" s="157"/>
      <c r="I275" s="157"/>
      <c r="J275" s="128">
        <v>1.43E-2</v>
      </c>
      <c r="K275" s="133"/>
    </row>
    <row r="276" spans="1:11" ht="20.100000000000001" customHeight="1" x14ac:dyDescent="0.2">
      <c r="A276" s="157"/>
      <c r="B276" s="157"/>
      <c r="C276" s="157"/>
      <c r="D276" s="157"/>
      <c r="E276" s="157"/>
      <c r="F276" s="157" t="s">
        <v>314</v>
      </c>
      <c r="G276" s="157"/>
      <c r="H276" s="157"/>
      <c r="I276" s="157"/>
      <c r="J276" s="128">
        <v>7.3400000000000007E-2</v>
      </c>
      <c r="K276" s="133"/>
    </row>
    <row r="277" spans="1:11" ht="20.100000000000001" customHeight="1" x14ac:dyDescent="0.2">
      <c r="A277" s="157"/>
      <c r="B277" s="157"/>
      <c r="C277" s="157"/>
      <c r="D277" s="157"/>
      <c r="E277" s="157"/>
      <c r="F277" s="157" t="s">
        <v>315</v>
      </c>
      <c r="G277" s="157"/>
      <c r="H277" s="157"/>
      <c r="I277" s="157"/>
      <c r="J277" s="128">
        <v>26</v>
      </c>
      <c r="K277" s="133"/>
    </row>
    <row r="278" spans="1:11" ht="20.100000000000001" customHeight="1" x14ac:dyDescent="0.2">
      <c r="A278" s="157"/>
      <c r="B278" s="157"/>
      <c r="C278" s="157"/>
      <c r="D278" s="157"/>
      <c r="E278" s="157"/>
      <c r="F278" s="157" t="s">
        <v>316</v>
      </c>
      <c r="G278" s="157"/>
      <c r="H278" s="157"/>
      <c r="I278" s="157"/>
      <c r="J278" s="128">
        <v>5.1504000000000003</v>
      </c>
      <c r="K278" s="133"/>
    </row>
    <row r="279" spans="1:11" ht="20.100000000000001" customHeight="1" x14ac:dyDescent="0.2">
      <c r="A279" s="105" t="s">
        <v>33</v>
      </c>
      <c r="B279" s="106" t="s">
        <v>102</v>
      </c>
      <c r="C279" s="105" t="s">
        <v>101</v>
      </c>
      <c r="D279" s="105" t="s">
        <v>317</v>
      </c>
      <c r="E279" s="106" t="s">
        <v>303</v>
      </c>
      <c r="F279" s="106" t="s">
        <v>318</v>
      </c>
      <c r="G279" s="155" t="s">
        <v>319</v>
      </c>
      <c r="H279" s="155"/>
      <c r="I279" s="155"/>
      <c r="J279" s="106" t="s">
        <v>306</v>
      </c>
      <c r="K279" s="133"/>
    </row>
    <row r="280" spans="1:11" ht="24" customHeight="1" x14ac:dyDescent="0.2">
      <c r="A280" s="113" t="s">
        <v>320</v>
      </c>
      <c r="B280" s="114" t="s">
        <v>112</v>
      </c>
      <c r="C280" s="113">
        <v>88316</v>
      </c>
      <c r="D280" s="113" t="s">
        <v>258</v>
      </c>
      <c r="E280" s="116">
        <v>3.8461500000000003E-2</v>
      </c>
      <c r="F280" s="115" t="s">
        <v>246</v>
      </c>
      <c r="G280" s="158">
        <v>23.03</v>
      </c>
      <c r="H280" s="158"/>
      <c r="I280" s="149"/>
      <c r="J280" s="129">
        <v>0.88580000000000003</v>
      </c>
      <c r="K280" s="133"/>
    </row>
    <row r="281" spans="1:11" ht="20.100000000000001" customHeight="1" x14ac:dyDescent="0.2">
      <c r="A281" s="157"/>
      <c r="B281" s="157"/>
      <c r="C281" s="157"/>
      <c r="D281" s="157"/>
      <c r="E281" s="157"/>
      <c r="F281" s="157" t="s">
        <v>321</v>
      </c>
      <c r="G281" s="157"/>
      <c r="H281" s="157"/>
      <c r="I281" s="157"/>
      <c r="J281" s="128">
        <v>0.88580000000000003</v>
      </c>
      <c r="K281" s="133"/>
    </row>
    <row r="282" spans="1:11" ht="25.5" x14ac:dyDescent="0.2">
      <c r="A282" s="123"/>
      <c r="B282" s="123"/>
      <c r="C282" s="123"/>
      <c r="D282" s="123"/>
      <c r="E282" s="123" t="s">
        <v>272</v>
      </c>
      <c r="F282" s="124">
        <v>0.27654740919422927</v>
      </c>
      <c r="G282" s="123" t="s">
        <v>273</v>
      </c>
      <c r="H282" s="124">
        <v>0.32</v>
      </c>
      <c r="I282" s="123" t="s">
        <v>274</v>
      </c>
      <c r="J282" s="124">
        <v>0.59615324999999997</v>
      </c>
      <c r="K282" s="133"/>
    </row>
    <row r="283" spans="1:11" ht="15" thickBot="1" x14ac:dyDescent="0.25">
      <c r="A283" s="123"/>
      <c r="B283" s="123"/>
      <c r="C283" s="123"/>
      <c r="D283" s="123"/>
      <c r="E283" s="123" t="s">
        <v>275</v>
      </c>
      <c r="F283" s="124">
        <v>1.27</v>
      </c>
      <c r="G283" s="123"/>
      <c r="H283" s="150" t="s">
        <v>276</v>
      </c>
      <c r="I283" s="150"/>
      <c r="J283" s="124">
        <v>7.38</v>
      </c>
      <c r="K283" s="133"/>
    </row>
    <row r="284" spans="1:11" ht="0.95" customHeight="1" thickTop="1" x14ac:dyDescent="0.2">
      <c r="A284" s="125"/>
      <c r="B284" s="125"/>
      <c r="C284" s="125"/>
      <c r="D284" s="125"/>
      <c r="E284" s="125"/>
      <c r="F284" s="125"/>
      <c r="G284" s="125"/>
      <c r="H284" s="125"/>
      <c r="I284" s="125"/>
      <c r="J284" s="125"/>
      <c r="K284" s="133"/>
    </row>
    <row r="285" spans="1:11" ht="18" customHeight="1" x14ac:dyDescent="0.2">
      <c r="A285" s="105" t="s">
        <v>223</v>
      </c>
      <c r="B285" s="106" t="s">
        <v>101</v>
      </c>
      <c r="C285" s="105" t="s">
        <v>102</v>
      </c>
      <c r="D285" s="105" t="s">
        <v>17</v>
      </c>
      <c r="E285" s="151" t="s">
        <v>253</v>
      </c>
      <c r="F285" s="151"/>
      <c r="G285" s="107" t="s">
        <v>103</v>
      </c>
      <c r="H285" s="106" t="s">
        <v>104</v>
      </c>
      <c r="I285" s="106" t="s">
        <v>105</v>
      </c>
      <c r="J285" s="106" t="s">
        <v>32</v>
      </c>
      <c r="K285" s="133"/>
    </row>
    <row r="286" spans="1:11" ht="26.1" customHeight="1" x14ac:dyDescent="0.2">
      <c r="A286" s="108" t="s">
        <v>254</v>
      </c>
      <c r="B286" s="109" t="s">
        <v>224</v>
      </c>
      <c r="C286" s="108" t="s">
        <v>180</v>
      </c>
      <c r="D286" s="108" t="s">
        <v>225</v>
      </c>
      <c r="E286" s="148" t="s">
        <v>301</v>
      </c>
      <c r="F286" s="148"/>
      <c r="G286" s="110" t="s">
        <v>115</v>
      </c>
      <c r="H286" s="111">
        <v>1</v>
      </c>
      <c r="I286" s="112">
        <v>7.58</v>
      </c>
      <c r="J286" s="112">
        <v>7.58</v>
      </c>
      <c r="K286" s="133"/>
    </row>
    <row r="287" spans="1:11" ht="15" customHeight="1" x14ac:dyDescent="0.2">
      <c r="A287" s="151" t="s">
        <v>73</v>
      </c>
      <c r="B287" s="155" t="s">
        <v>101</v>
      </c>
      <c r="C287" s="151" t="s">
        <v>102</v>
      </c>
      <c r="D287" s="151" t="s">
        <v>302</v>
      </c>
      <c r="E287" s="155" t="s">
        <v>303</v>
      </c>
      <c r="F287" s="156" t="s">
        <v>304</v>
      </c>
      <c r="G287" s="155"/>
      <c r="H287" s="156" t="s">
        <v>305</v>
      </c>
      <c r="I287" s="155"/>
      <c r="J287" s="155" t="s">
        <v>306</v>
      </c>
      <c r="K287" s="133"/>
    </row>
    <row r="288" spans="1:11" ht="15" customHeight="1" x14ac:dyDescent="0.2">
      <c r="A288" s="155"/>
      <c r="B288" s="155"/>
      <c r="C288" s="155"/>
      <c r="D288" s="155"/>
      <c r="E288" s="155"/>
      <c r="F288" s="106" t="s">
        <v>307</v>
      </c>
      <c r="G288" s="106" t="s">
        <v>308</v>
      </c>
      <c r="H288" s="106" t="s">
        <v>307</v>
      </c>
      <c r="I288" s="106" t="s">
        <v>308</v>
      </c>
      <c r="J288" s="155"/>
      <c r="K288" s="133"/>
    </row>
    <row r="289" spans="1:11" ht="39" customHeight="1" x14ac:dyDescent="0.2">
      <c r="A289" s="118" t="s">
        <v>262</v>
      </c>
      <c r="B289" s="119" t="s">
        <v>417</v>
      </c>
      <c r="C289" s="118" t="s">
        <v>180</v>
      </c>
      <c r="D289" s="118" t="s">
        <v>418</v>
      </c>
      <c r="E289" s="121">
        <v>1</v>
      </c>
      <c r="F289" s="122">
        <v>1</v>
      </c>
      <c r="G289" s="122">
        <v>0</v>
      </c>
      <c r="H289" s="126">
        <v>133.91079999999999</v>
      </c>
      <c r="I289" s="126">
        <v>70.454400000000007</v>
      </c>
      <c r="J289" s="126">
        <v>133.91079999999999</v>
      </c>
      <c r="K289" s="133"/>
    </row>
    <row r="290" spans="1:11" ht="20.100000000000001" customHeight="1" x14ac:dyDescent="0.2">
      <c r="A290" s="157"/>
      <c r="B290" s="157"/>
      <c r="C290" s="157"/>
      <c r="D290" s="157"/>
      <c r="E290" s="157"/>
      <c r="F290" s="157" t="s">
        <v>311</v>
      </c>
      <c r="G290" s="157"/>
      <c r="H290" s="157"/>
      <c r="I290" s="157"/>
      <c r="J290" s="128">
        <v>133.91079999999999</v>
      </c>
      <c r="K290" s="133"/>
    </row>
    <row r="291" spans="1:11" ht="20.100000000000001" customHeight="1" x14ac:dyDescent="0.2">
      <c r="A291" s="157"/>
      <c r="B291" s="157"/>
      <c r="C291" s="157"/>
      <c r="D291" s="157"/>
      <c r="E291" s="157"/>
      <c r="F291" s="157" t="s">
        <v>312</v>
      </c>
      <c r="G291" s="157"/>
      <c r="H291" s="157"/>
      <c r="I291" s="157"/>
      <c r="J291" s="128">
        <v>133.91079999999999</v>
      </c>
      <c r="K291" s="133"/>
    </row>
    <row r="292" spans="1:11" ht="20.100000000000001" customHeight="1" x14ac:dyDescent="0.2">
      <c r="A292" s="157"/>
      <c r="B292" s="157"/>
      <c r="C292" s="157"/>
      <c r="D292" s="157"/>
      <c r="E292" s="157"/>
      <c r="F292" s="157" t="s">
        <v>313</v>
      </c>
      <c r="G292" s="157"/>
      <c r="H292" s="157"/>
      <c r="I292" s="157"/>
      <c r="J292" s="128">
        <v>4.7999999999999996E-3</v>
      </c>
      <c r="K292" s="133"/>
    </row>
    <row r="293" spans="1:11" ht="20.100000000000001" customHeight="1" x14ac:dyDescent="0.2">
      <c r="A293" s="157"/>
      <c r="B293" s="157"/>
      <c r="C293" s="157"/>
      <c r="D293" s="157"/>
      <c r="E293" s="157"/>
      <c r="F293" s="157" t="s">
        <v>314</v>
      </c>
      <c r="G293" s="157"/>
      <c r="H293" s="157"/>
      <c r="I293" s="157"/>
      <c r="J293" s="128">
        <v>3.0599999999999999E-2</v>
      </c>
      <c r="K293" s="133"/>
    </row>
    <row r="294" spans="1:11" ht="20.100000000000001" customHeight="1" x14ac:dyDescent="0.2">
      <c r="A294" s="157"/>
      <c r="B294" s="157"/>
      <c r="C294" s="157"/>
      <c r="D294" s="157"/>
      <c r="E294" s="157"/>
      <c r="F294" s="157" t="s">
        <v>315</v>
      </c>
      <c r="G294" s="157"/>
      <c r="H294" s="157"/>
      <c r="I294" s="157"/>
      <c r="J294" s="128">
        <v>20.8</v>
      </c>
      <c r="K294" s="133"/>
    </row>
    <row r="295" spans="1:11" ht="20.100000000000001" customHeight="1" x14ac:dyDescent="0.2">
      <c r="A295" s="157"/>
      <c r="B295" s="157"/>
      <c r="C295" s="157"/>
      <c r="D295" s="157"/>
      <c r="E295" s="157"/>
      <c r="F295" s="157" t="s">
        <v>316</v>
      </c>
      <c r="G295" s="157"/>
      <c r="H295" s="157"/>
      <c r="I295" s="157"/>
      <c r="J295" s="128">
        <v>6.4379999999999997</v>
      </c>
      <c r="K295" s="133"/>
    </row>
    <row r="296" spans="1:11" ht="20.100000000000001" customHeight="1" x14ac:dyDescent="0.2">
      <c r="A296" s="105" t="s">
        <v>33</v>
      </c>
      <c r="B296" s="106" t="s">
        <v>102</v>
      </c>
      <c r="C296" s="105" t="s">
        <v>101</v>
      </c>
      <c r="D296" s="105" t="s">
        <v>317</v>
      </c>
      <c r="E296" s="106" t="s">
        <v>303</v>
      </c>
      <c r="F296" s="106" t="s">
        <v>318</v>
      </c>
      <c r="G296" s="155" t="s">
        <v>319</v>
      </c>
      <c r="H296" s="155"/>
      <c r="I296" s="155"/>
      <c r="J296" s="106" t="s">
        <v>306</v>
      </c>
      <c r="K296" s="133"/>
    </row>
    <row r="297" spans="1:11" ht="24" customHeight="1" x14ac:dyDescent="0.2">
      <c r="A297" s="113" t="s">
        <v>320</v>
      </c>
      <c r="B297" s="114" t="s">
        <v>112</v>
      </c>
      <c r="C297" s="113">
        <v>88316</v>
      </c>
      <c r="D297" s="113" t="s">
        <v>258</v>
      </c>
      <c r="E297" s="116">
        <v>4.8076899999999999E-2</v>
      </c>
      <c r="F297" s="115" t="s">
        <v>246</v>
      </c>
      <c r="G297" s="158">
        <v>23.03</v>
      </c>
      <c r="H297" s="158"/>
      <c r="I297" s="149"/>
      <c r="J297" s="129">
        <v>1.1072</v>
      </c>
      <c r="K297" s="133"/>
    </row>
    <row r="298" spans="1:11" ht="20.100000000000001" customHeight="1" x14ac:dyDescent="0.2">
      <c r="A298" s="157"/>
      <c r="B298" s="157"/>
      <c r="C298" s="157"/>
      <c r="D298" s="157"/>
      <c r="E298" s="157"/>
      <c r="F298" s="157" t="s">
        <v>321</v>
      </c>
      <c r="G298" s="157"/>
      <c r="H298" s="157"/>
      <c r="I298" s="157"/>
      <c r="J298" s="128">
        <v>1.1072</v>
      </c>
      <c r="K298" s="133"/>
    </row>
    <row r="299" spans="1:11" ht="25.5" x14ac:dyDescent="0.2">
      <c r="A299" s="123"/>
      <c r="B299" s="123"/>
      <c r="C299" s="123"/>
      <c r="D299" s="123"/>
      <c r="E299" s="123" t="s">
        <v>272</v>
      </c>
      <c r="F299" s="124">
        <v>0.34568444124878228</v>
      </c>
      <c r="G299" s="123" t="s">
        <v>273</v>
      </c>
      <c r="H299" s="124">
        <v>0.4</v>
      </c>
      <c r="I299" s="123" t="s">
        <v>274</v>
      </c>
      <c r="J299" s="124">
        <v>0.74519195000000005</v>
      </c>
      <c r="K299" s="133"/>
    </row>
    <row r="300" spans="1:11" ht="15" thickBot="1" x14ac:dyDescent="0.25">
      <c r="A300" s="123"/>
      <c r="B300" s="123"/>
      <c r="C300" s="123"/>
      <c r="D300" s="123"/>
      <c r="E300" s="123" t="s">
        <v>275</v>
      </c>
      <c r="F300" s="124">
        <v>1.58</v>
      </c>
      <c r="G300" s="123"/>
      <c r="H300" s="150" t="s">
        <v>276</v>
      </c>
      <c r="I300" s="150"/>
      <c r="J300" s="124">
        <v>9.16</v>
      </c>
      <c r="K300" s="133"/>
    </row>
    <row r="301" spans="1:11" ht="0.95" customHeight="1" thickTop="1" x14ac:dyDescent="0.2">
      <c r="A301" s="125"/>
      <c r="B301" s="125"/>
      <c r="C301" s="125"/>
      <c r="D301" s="125"/>
      <c r="E301" s="125"/>
      <c r="F301" s="125"/>
      <c r="G301" s="125"/>
      <c r="H301" s="125"/>
      <c r="I301" s="125"/>
      <c r="J301" s="125"/>
      <c r="K301" s="133"/>
    </row>
    <row r="302" spans="1:11" ht="18" customHeight="1" x14ac:dyDescent="0.2">
      <c r="A302" s="105" t="s">
        <v>226</v>
      </c>
      <c r="B302" s="106" t="s">
        <v>101</v>
      </c>
      <c r="C302" s="105" t="s">
        <v>102</v>
      </c>
      <c r="D302" s="105" t="s">
        <v>17</v>
      </c>
      <c r="E302" s="151" t="s">
        <v>253</v>
      </c>
      <c r="F302" s="151"/>
      <c r="G302" s="107" t="s">
        <v>103</v>
      </c>
      <c r="H302" s="106" t="s">
        <v>104</v>
      </c>
      <c r="I302" s="106" t="s">
        <v>105</v>
      </c>
      <c r="J302" s="106" t="s">
        <v>32</v>
      </c>
      <c r="K302" s="133"/>
    </row>
    <row r="303" spans="1:11" ht="26.1" customHeight="1" x14ac:dyDescent="0.2">
      <c r="A303" s="108" t="s">
        <v>254</v>
      </c>
      <c r="B303" s="109" t="s">
        <v>227</v>
      </c>
      <c r="C303" s="108" t="s">
        <v>180</v>
      </c>
      <c r="D303" s="108" t="s">
        <v>228</v>
      </c>
      <c r="E303" s="148" t="s">
        <v>301</v>
      </c>
      <c r="F303" s="148"/>
      <c r="G303" s="110" t="s">
        <v>115</v>
      </c>
      <c r="H303" s="111">
        <v>1</v>
      </c>
      <c r="I303" s="112">
        <v>422.54</v>
      </c>
      <c r="J303" s="112">
        <v>422.54</v>
      </c>
      <c r="K303" s="133"/>
    </row>
    <row r="304" spans="1:11" ht="15" customHeight="1" x14ac:dyDescent="0.2">
      <c r="A304" s="151" t="s">
        <v>73</v>
      </c>
      <c r="B304" s="155" t="s">
        <v>101</v>
      </c>
      <c r="C304" s="151" t="s">
        <v>102</v>
      </c>
      <c r="D304" s="151" t="s">
        <v>302</v>
      </c>
      <c r="E304" s="155" t="s">
        <v>303</v>
      </c>
      <c r="F304" s="156" t="s">
        <v>304</v>
      </c>
      <c r="G304" s="155"/>
      <c r="H304" s="156" t="s">
        <v>305</v>
      </c>
      <c r="I304" s="155"/>
      <c r="J304" s="155" t="s">
        <v>306</v>
      </c>
      <c r="K304" s="133"/>
    </row>
    <row r="305" spans="1:11" ht="15" customHeight="1" x14ac:dyDescent="0.2">
      <c r="A305" s="155"/>
      <c r="B305" s="155"/>
      <c r="C305" s="155"/>
      <c r="D305" s="155"/>
      <c r="E305" s="155"/>
      <c r="F305" s="106" t="s">
        <v>307</v>
      </c>
      <c r="G305" s="106" t="s">
        <v>308</v>
      </c>
      <c r="H305" s="106" t="s">
        <v>307</v>
      </c>
      <c r="I305" s="106" t="s">
        <v>308</v>
      </c>
      <c r="J305" s="155"/>
      <c r="K305" s="133"/>
    </row>
    <row r="306" spans="1:11" ht="26.1" customHeight="1" x14ac:dyDescent="0.2">
      <c r="A306" s="118" t="s">
        <v>262</v>
      </c>
      <c r="B306" s="119" t="s">
        <v>419</v>
      </c>
      <c r="C306" s="118" t="s">
        <v>180</v>
      </c>
      <c r="D306" s="118" t="s">
        <v>420</v>
      </c>
      <c r="E306" s="121">
        <v>1</v>
      </c>
      <c r="F306" s="122">
        <v>1</v>
      </c>
      <c r="G306" s="122">
        <v>0</v>
      </c>
      <c r="H306" s="126">
        <v>0.99460000000000004</v>
      </c>
      <c r="I306" s="126">
        <v>0.66820000000000002</v>
      </c>
      <c r="J306" s="126">
        <v>0.99460000000000004</v>
      </c>
      <c r="K306" s="133"/>
    </row>
    <row r="307" spans="1:11" ht="26.1" customHeight="1" x14ac:dyDescent="0.2">
      <c r="A307" s="118" t="s">
        <v>262</v>
      </c>
      <c r="B307" s="119" t="s">
        <v>421</v>
      </c>
      <c r="C307" s="118" t="s">
        <v>180</v>
      </c>
      <c r="D307" s="118" t="s">
        <v>422</v>
      </c>
      <c r="E307" s="121">
        <v>1</v>
      </c>
      <c r="F307" s="122">
        <v>1</v>
      </c>
      <c r="G307" s="122">
        <v>0</v>
      </c>
      <c r="H307" s="126">
        <v>48.1038</v>
      </c>
      <c r="I307" s="126">
        <v>30.030200000000001</v>
      </c>
      <c r="J307" s="126">
        <v>48.1038</v>
      </c>
      <c r="K307" s="133"/>
    </row>
    <row r="308" spans="1:11" ht="26.1" customHeight="1" x14ac:dyDescent="0.2">
      <c r="A308" s="118" t="s">
        <v>262</v>
      </c>
      <c r="B308" s="119" t="s">
        <v>423</v>
      </c>
      <c r="C308" s="118" t="s">
        <v>180</v>
      </c>
      <c r="D308" s="118" t="s">
        <v>424</v>
      </c>
      <c r="E308" s="121">
        <v>4</v>
      </c>
      <c r="F308" s="122">
        <v>0.9</v>
      </c>
      <c r="G308" s="122">
        <v>0.1</v>
      </c>
      <c r="H308" s="126">
        <v>0.62209999999999999</v>
      </c>
      <c r="I308" s="126">
        <v>0.42299999999999999</v>
      </c>
      <c r="J308" s="126">
        <v>2.4087999999999998</v>
      </c>
      <c r="K308" s="133"/>
    </row>
    <row r="309" spans="1:11" ht="26.1" customHeight="1" x14ac:dyDescent="0.2">
      <c r="A309" s="118" t="s">
        <v>262</v>
      </c>
      <c r="B309" s="119" t="s">
        <v>425</v>
      </c>
      <c r="C309" s="118" t="s">
        <v>180</v>
      </c>
      <c r="D309" s="118" t="s">
        <v>426</v>
      </c>
      <c r="E309" s="121">
        <v>3</v>
      </c>
      <c r="F309" s="122">
        <v>0.41</v>
      </c>
      <c r="G309" s="122">
        <v>0.59</v>
      </c>
      <c r="H309" s="126">
        <v>1.3895999999999999</v>
      </c>
      <c r="I309" s="126">
        <v>0.9446</v>
      </c>
      <c r="J309" s="126">
        <v>3.3812000000000002</v>
      </c>
      <c r="K309" s="133"/>
    </row>
    <row r="310" spans="1:11" ht="20.100000000000001" customHeight="1" x14ac:dyDescent="0.2">
      <c r="A310" s="157"/>
      <c r="B310" s="157"/>
      <c r="C310" s="157"/>
      <c r="D310" s="157"/>
      <c r="E310" s="157"/>
      <c r="F310" s="157" t="s">
        <v>311</v>
      </c>
      <c r="G310" s="157"/>
      <c r="H310" s="157"/>
      <c r="I310" s="157"/>
      <c r="J310" s="128">
        <v>54.888399999999997</v>
      </c>
      <c r="K310" s="133"/>
    </row>
    <row r="311" spans="1:11" ht="20.100000000000001" customHeight="1" x14ac:dyDescent="0.2">
      <c r="A311" s="157"/>
      <c r="B311" s="157"/>
      <c r="C311" s="157"/>
      <c r="D311" s="157"/>
      <c r="E311" s="157"/>
      <c r="F311" s="157" t="s">
        <v>312</v>
      </c>
      <c r="G311" s="157"/>
      <c r="H311" s="157"/>
      <c r="I311" s="157"/>
      <c r="J311" s="128">
        <v>54.888399999999997</v>
      </c>
      <c r="K311" s="133"/>
    </row>
    <row r="312" spans="1:11" ht="20.100000000000001" customHeight="1" x14ac:dyDescent="0.2">
      <c r="A312" s="157"/>
      <c r="B312" s="157"/>
      <c r="C312" s="157"/>
      <c r="D312" s="157"/>
      <c r="E312" s="157"/>
      <c r="F312" s="157" t="s">
        <v>313</v>
      </c>
      <c r="G312" s="157"/>
      <c r="H312" s="157"/>
      <c r="I312" s="157"/>
      <c r="J312" s="128">
        <v>0</v>
      </c>
      <c r="K312" s="133"/>
    </row>
    <row r="313" spans="1:11" ht="20.100000000000001" customHeight="1" x14ac:dyDescent="0.2">
      <c r="A313" s="157"/>
      <c r="B313" s="157"/>
      <c r="C313" s="157"/>
      <c r="D313" s="157"/>
      <c r="E313" s="157"/>
      <c r="F313" s="157" t="s">
        <v>314</v>
      </c>
      <c r="G313" s="157"/>
      <c r="H313" s="157"/>
      <c r="I313" s="157"/>
      <c r="J313" s="128">
        <v>0</v>
      </c>
      <c r="K313" s="133"/>
    </row>
    <row r="314" spans="1:11" ht="20.100000000000001" customHeight="1" x14ac:dyDescent="0.2">
      <c r="A314" s="157"/>
      <c r="B314" s="157"/>
      <c r="C314" s="157"/>
      <c r="D314" s="157"/>
      <c r="E314" s="157"/>
      <c r="F314" s="157" t="s">
        <v>315</v>
      </c>
      <c r="G314" s="157"/>
      <c r="H314" s="157"/>
      <c r="I314" s="157"/>
      <c r="J314" s="128">
        <v>3.9289999999999998</v>
      </c>
      <c r="K314" s="133"/>
    </row>
    <row r="315" spans="1:11" ht="20.100000000000001" customHeight="1" x14ac:dyDescent="0.2">
      <c r="A315" s="157"/>
      <c r="B315" s="157"/>
      <c r="C315" s="157"/>
      <c r="D315" s="157"/>
      <c r="E315" s="157"/>
      <c r="F315" s="157" t="s">
        <v>316</v>
      </c>
      <c r="G315" s="157"/>
      <c r="H315" s="157"/>
      <c r="I315" s="157"/>
      <c r="J315" s="128">
        <v>13.9701</v>
      </c>
      <c r="K315" s="133"/>
    </row>
    <row r="316" spans="1:11" ht="20.100000000000001" customHeight="1" x14ac:dyDescent="0.2">
      <c r="A316" s="105" t="s">
        <v>38</v>
      </c>
      <c r="B316" s="106" t="s">
        <v>102</v>
      </c>
      <c r="C316" s="105" t="s">
        <v>101</v>
      </c>
      <c r="D316" s="105" t="s">
        <v>265</v>
      </c>
      <c r="E316" s="106" t="s">
        <v>303</v>
      </c>
      <c r="F316" s="106" t="s">
        <v>318</v>
      </c>
      <c r="G316" s="155" t="s">
        <v>319</v>
      </c>
      <c r="H316" s="155"/>
      <c r="I316" s="155"/>
      <c r="J316" s="106" t="s">
        <v>306</v>
      </c>
      <c r="K316" s="133"/>
    </row>
    <row r="317" spans="1:11" ht="26.1" customHeight="1" x14ac:dyDescent="0.2">
      <c r="A317" s="118" t="s">
        <v>262</v>
      </c>
      <c r="B317" s="119" t="s">
        <v>180</v>
      </c>
      <c r="C317" s="118" t="s">
        <v>427</v>
      </c>
      <c r="D317" s="118" t="s">
        <v>428</v>
      </c>
      <c r="E317" s="121">
        <v>0.84645999999999999</v>
      </c>
      <c r="F317" s="120" t="s">
        <v>120</v>
      </c>
      <c r="G317" s="159">
        <v>6.1658999999999997</v>
      </c>
      <c r="H317" s="159"/>
      <c r="I317" s="152"/>
      <c r="J317" s="126">
        <v>5.2191999999999998</v>
      </c>
      <c r="K317" s="133"/>
    </row>
    <row r="318" spans="1:11" ht="24" customHeight="1" x14ac:dyDescent="0.2">
      <c r="A318" s="118" t="s">
        <v>262</v>
      </c>
      <c r="B318" s="119" t="s">
        <v>180</v>
      </c>
      <c r="C318" s="118" t="s">
        <v>429</v>
      </c>
      <c r="D318" s="118" t="s">
        <v>430</v>
      </c>
      <c r="E318" s="121">
        <v>0.63334000000000001</v>
      </c>
      <c r="F318" s="120" t="s">
        <v>115</v>
      </c>
      <c r="G318" s="159">
        <v>123.2486</v>
      </c>
      <c r="H318" s="159"/>
      <c r="I318" s="152"/>
      <c r="J318" s="126">
        <v>78.058300000000003</v>
      </c>
      <c r="K318" s="133"/>
    </row>
    <row r="319" spans="1:11" ht="24" customHeight="1" x14ac:dyDescent="0.2">
      <c r="A319" s="118" t="s">
        <v>262</v>
      </c>
      <c r="B319" s="119" t="s">
        <v>180</v>
      </c>
      <c r="C319" s="118" t="s">
        <v>431</v>
      </c>
      <c r="D319" s="118" t="s">
        <v>432</v>
      </c>
      <c r="E319" s="121">
        <v>0.36753999999999998</v>
      </c>
      <c r="F319" s="120" t="s">
        <v>115</v>
      </c>
      <c r="G319" s="159">
        <v>120.0326</v>
      </c>
      <c r="H319" s="159"/>
      <c r="I319" s="152"/>
      <c r="J319" s="126">
        <v>44.116799999999998</v>
      </c>
      <c r="K319" s="133"/>
    </row>
    <row r="320" spans="1:11" ht="24" customHeight="1" x14ac:dyDescent="0.2">
      <c r="A320" s="118" t="s">
        <v>262</v>
      </c>
      <c r="B320" s="119" t="s">
        <v>180</v>
      </c>
      <c r="C320" s="118" t="s">
        <v>433</v>
      </c>
      <c r="D320" s="118" t="s">
        <v>434</v>
      </c>
      <c r="E320" s="121">
        <v>0.36753999999999998</v>
      </c>
      <c r="F320" s="120" t="s">
        <v>115</v>
      </c>
      <c r="G320" s="159">
        <v>118.7696</v>
      </c>
      <c r="H320" s="159"/>
      <c r="I320" s="152"/>
      <c r="J320" s="126">
        <v>43.6526</v>
      </c>
      <c r="K320" s="133"/>
    </row>
    <row r="321" spans="1:11" ht="24" customHeight="1" x14ac:dyDescent="0.2">
      <c r="A321" s="118" t="s">
        <v>262</v>
      </c>
      <c r="B321" s="119" t="s">
        <v>180</v>
      </c>
      <c r="C321" s="118" t="s">
        <v>435</v>
      </c>
      <c r="D321" s="118" t="s">
        <v>436</v>
      </c>
      <c r="E321" s="121">
        <v>282.15206999999998</v>
      </c>
      <c r="F321" s="120" t="s">
        <v>120</v>
      </c>
      <c r="G321" s="159">
        <v>0.58509999999999995</v>
      </c>
      <c r="H321" s="159"/>
      <c r="I321" s="152"/>
      <c r="J321" s="126">
        <v>165.0872</v>
      </c>
      <c r="K321" s="133"/>
    </row>
    <row r="322" spans="1:11" ht="20.100000000000001" customHeight="1" x14ac:dyDescent="0.2">
      <c r="A322" s="157"/>
      <c r="B322" s="157"/>
      <c r="C322" s="157"/>
      <c r="D322" s="157"/>
      <c r="E322" s="157"/>
      <c r="F322" s="157" t="s">
        <v>364</v>
      </c>
      <c r="G322" s="157"/>
      <c r="H322" s="157"/>
      <c r="I322" s="157"/>
      <c r="J322" s="128">
        <v>336.13409999999999</v>
      </c>
      <c r="K322" s="133"/>
    </row>
    <row r="323" spans="1:11" ht="20.100000000000001" customHeight="1" x14ac:dyDescent="0.2">
      <c r="A323" s="105" t="s">
        <v>33</v>
      </c>
      <c r="B323" s="106" t="s">
        <v>102</v>
      </c>
      <c r="C323" s="105" t="s">
        <v>101</v>
      </c>
      <c r="D323" s="105" t="s">
        <v>317</v>
      </c>
      <c r="E323" s="106" t="s">
        <v>303</v>
      </c>
      <c r="F323" s="106" t="s">
        <v>318</v>
      </c>
      <c r="G323" s="155" t="s">
        <v>319</v>
      </c>
      <c r="H323" s="155"/>
      <c r="I323" s="155"/>
      <c r="J323" s="106" t="s">
        <v>306</v>
      </c>
      <c r="K323" s="133"/>
    </row>
    <row r="324" spans="1:11" ht="24" customHeight="1" x14ac:dyDescent="0.2">
      <c r="A324" s="113" t="s">
        <v>320</v>
      </c>
      <c r="B324" s="114" t="s">
        <v>112</v>
      </c>
      <c r="C324" s="113">
        <v>88309</v>
      </c>
      <c r="D324" s="113" t="s">
        <v>370</v>
      </c>
      <c r="E324" s="116">
        <v>0.25451829999999998</v>
      </c>
      <c r="F324" s="115" t="s">
        <v>246</v>
      </c>
      <c r="G324" s="158">
        <v>32.17</v>
      </c>
      <c r="H324" s="158"/>
      <c r="I324" s="149"/>
      <c r="J324" s="129">
        <v>8.1879000000000008</v>
      </c>
      <c r="K324" s="133"/>
    </row>
    <row r="325" spans="1:11" ht="24" customHeight="1" x14ac:dyDescent="0.2">
      <c r="A325" s="113" t="s">
        <v>320</v>
      </c>
      <c r="B325" s="114" t="s">
        <v>112</v>
      </c>
      <c r="C325" s="113">
        <v>88316</v>
      </c>
      <c r="D325" s="113" t="s">
        <v>258</v>
      </c>
      <c r="E325" s="116">
        <v>2.2906650000000002</v>
      </c>
      <c r="F325" s="115" t="s">
        <v>246</v>
      </c>
      <c r="G325" s="158">
        <v>23.03</v>
      </c>
      <c r="H325" s="158"/>
      <c r="I325" s="149"/>
      <c r="J325" s="129">
        <v>52.753999999999998</v>
      </c>
      <c r="K325" s="133"/>
    </row>
    <row r="326" spans="1:11" ht="20.100000000000001" customHeight="1" x14ac:dyDescent="0.2">
      <c r="A326" s="157"/>
      <c r="B326" s="157"/>
      <c r="C326" s="157"/>
      <c r="D326" s="157"/>
      <c r="E326" s="157"/>
      <c r="F326" s="157" t="s">
        <v>321</v>
      </c>
      <c r="G326" s="157"/>
      <c r="H326" s="157"/>
      <c r="I326" s="157"/>
      <c r="J326" s="128">
        <v>60.941899999999997</v>
      </c>
      <c r="K326" s="133"/>
    </row>
    <row r="327" spans="1:11" ht="20.100000000000001" customHeight="1" x14ac:dyDescent="0.2">
      <c r="A327" s="105" t="s">
        <v>371</v>
      </c>
      <c r="B327" s="106" t="s">
        <v>102</v>
      </c>
      <c r="C327" s="105" t="s">
        <v>262</v>
      </c>
      <c r="D327" s="105" t="s">
        <v>372</v>
      </c>
      <c r="E327" s="106" t="s">
        <v>101</v>
      </c>
      <c r="F327" s="106" t="s">
        <v>303</v>
      </c>
      <c r="G327" s="107" t="s">
        <v>318</v>
      </c>
      <c r="H327" s="155" t="s">
        <v>319</v>
      </c>
      <c r="I327" s="155"/>
      <c r="J327" s="106" t="s">
        <v>306</v>
      </c>
      <c r="K327" s="133"/>
    </row>
    <row r="328" spans="1:11" ht="39" customHeight="1" x14ac:dyDescent="0.2">
      <c r="A328" s="113" t="s">
        <v>373</v>
      </c>
      <c r="B328" s="114" t="s">
        <v>180</v>
      </c>
      <c r="C328" s="113" t="s">
        <v>427</v>
      </c>
      <c r="D328" s="113" t="s">
        <v>399</v>
      </c>
      <c r="E328" s="114">
        <v>5914655</v>
      </c>
      <c r="F328" s="116">
        <v>8.4999999999999995E-4</v>
      </c>
      <c r="G328" s="115" t="s">
        <v>375</v>
      </c>
      <c r="H328" s="158">
        <v>29.88</v>
      </c>
      <c r="I328" s="149"/>
      <c r="J328" s="129">
        <v>2.5399999999999999E-2</v>
      </c>
      <c r="K328" s="133"/>
    </row>
    <row r="329" spans="1:11" ht="39" customHeight="1" x14ac:dyDescent="0.2">
      <c r="A329" s="113" t="s">
        <v>373</v>
      </c>
      <c r="B329" s="114" t="s">
        <v>180</v>
      </c>
      <c r="C329" s="113" t="s">
        <v>429</v>
      </c>
      <c r="D329" s="113" t="s">
        <v>374</v>
      </c>
      <c r="E329" s="114">
        <v>5914647</v>
      </c>
      <c r="F329" s="116">
        <v>0.95001000000000002</v>
      </c>
      <c r="G329" s="115" t="s">
        <v>375</v>
      </c>
      <c r="H329" s="158">
        <v>1.48</v>
      </c>
      <c r="I329" s="149"/>
      <c r="J329" s="129">
        <v>1.4059999999999999</v>
      </c>
      <c r="K329" s="133"/>
    </row>
    <row r="330" spans="1:11" ht="39" customHeight="1" x14ac:dyDescent="0.2">
      <c r="A330" s="113" t="s">
        <v>373</v>
      </c>
      <c r="B330" s="114" t="s">
        <v>180</v>
      </c>
      <c r="C330" s="113" t="s">
        <v>431</v>
      </c>
      <c r="D330" s="113" t="s">
        <v>374</v>
      </c>
      <c r="E330" s="114">
        <v>5914647</v>
      </c>
      <c r="F330" s="116">
        <v>0.55130999999999997</v>
      </c>
      <c r="G330" s="115" t="s">
        <v>375</v>
      </c>
      <c r="H330" s="158">
        <v>1.48</v>
      </c>
      <c r="I330" s="149"/>
      <c r="J330" s="129">
        <v>0.81589999999999996</v>
      </c>
      <c r="K330" s="133"/>
    </row>
    <row r="331" spans="1:11" ht="39" customHeight="1" x14ac:dyDescent="0.2">
      <c r="A331" s="113" t="s">
        <v>373</v>
      </c>
      <c r="B331" s="114" t="s">
        <v>180</v>
      </c>
      <c r="C331" s="113" t="s">
        <v>433</v>
      </c>
      <c r="D331" s="113" t="s">
        <v>374</v>
      </c>
      <c r="E331" s="114">
        <v>5914647</v>
      </c>
      <c r="F331" s="116">
        <v>0.55130999999999997</v>
      </c>
      <c r="G331" s="115" t="s">
        <v>375</v>
      </c>
      <c r="H331" s="158">
        <v>1.48</v>
      </c>
      <c r="I331" s="149"/>
      <c r="J331" s="129">
        <v>0.81589999999999996</v>
      </c>
      <c r="K331" s="133"/>
    </row>
    <row r="332" spans="1:11" ht="39" customHeight="1" x14ac:dyDescent="0.2">
      <c r="A332" s="113" t="s">
        <v>373</v>
      </c>
      <c r="B332" s="114" t="s">
        <v>180</v>
      </c>
      <c r="C332" s="113" t="s">
        <v>435</v>
      </c>
      <c r="D332" s="113" t="s">
        <v>399</v>
      </c>
      <c r="E332" s="114">
        <v>5914655</v>
      </c>
      <c r="F332" s="116">
        <v>0.28215000000000001</v>
      </c>
      <c r="G332" s="115" t="s">
        <v>375</v>
      </c>
      <c r="H332" s="158">
        <v>29.88</v>
      </c>
      <c r="I332" s="149"/>
      <c r="J332" s="129">
        <v>8.4306000000000001</v>
      </c>
      <c r="K332" s="133"/>
    </row>
    <row r="333" spans="1:11" ht="20.100000000000001" customHeight="1" x14ac:dyDescent="0.2">
      <c r="A333" s="157"/>
      <c r="B333" s="157"/>
      <c r="C333" s="157"/>
      <c r="D333" s="157"/>
      <c r="E333" s="157"/>
      <c r="F333" s="157" t="s">
        <v>376</v>
      </c>
      <c r="G333" s="157"/>
      <c r="H333" s="157"/>
      <c r="I333" s="157"/>
      <c r="J333" s="128">
        <v>11.4938</v>
      </c>
      <c r="K333" s="133"/>
    </row>
    <row r="334" spans="1:11" ht="20.100000000000001" customHeight="1" x14ac:dyDescent="0.2">
      <c r="A334" s="105" t="s">
        <v>377</v>
      </c>
      <c r="B334" s="106" t="s">
        <v>102</v>
      </c>
      <c r="C334" s="105" t="s">
        <v>262</v>
      </c>
      <c r="D334" s="105" t="s">
        <v>378</v>
      </c>
      <c r="E334" s="106" t="s">
        <v>303</v>
      </c>
      <c r="F334" s="106" t="s">
        <v>318</v>
      </c>
      <c r="G334" s="156" t="s">
        <v>379</v>
      </c>
      <c r="H334" s="155"/>
      <c r="I334" s="155"/>
      <c r="J334" s="106" t="s">
        <v>306</v>
      </c>
      <c r="K334" s="133"/>
    </row>
    <row r="335" spans="1:11" ht="20.100000000000001" customHeight="1" x14ac:dyDescent="0.2">
      <c r="A335" s="107"/>
      <c r="B335" s="107"/>
      <c r="C335" s="107"/>
      <c r="D335" s="107"/>
      <c r="E335" s="107"/>
      <c r="F335" s="107"/>
      <c r="G335" s="107" t="s">
        <v>380</v>
      </c>
      <c r="H335" s="107" t="s">
        <v>381</v>
      </c>
      <c r="I335" s="107" t="s">
        <v>382</v>
      </c>
      <c r="J335" s="107"/>
      <c r="K335" s="133"/>
    </row>
    <row r="336" spans="1:11" ht="50.1" customHeight="1" x14ac:dyDescent="0.2">
      <c r="A336" s="113" t="s">
        <v>378</v>
      </c>
      <c r="B336" s="114" t="s">
        <v>180</v>
      </c>
      <c r="C336" s="113" t="s">
        <v>427</v>
      </c>
      <c r="D336" s="113" t="s">
        <v>437</v>
      </c>
      <c r="E336" s="116">
        <v>8.4999999999999995E-4</v>
      </c>
      <c r="F336" s="115" t="s">
        <v>384</v>
      </c>
      <c r="G336" s="114" t="s">
        <v>914</v>
      </c>
      <c r="H336" s="114" t="s">
        <v>915</v>
      </c>
      <c r="I336" s="114" t="s">
        <v>916</v>
      </c>
      <c r="J336" s="129">
        <v>0</v>
      </c>
      <c r="K336" s="133"/>
    </row>
    <row r="337" spans="1:11" ht="50.1" customHeight="1" x14ac:dyDescent="0.2">
      <c r="A337" s="113" t="s">
        <v>378</v>
      </c>
      <c r="B337" s="114" t="s">
        <v>180</v>
      </c>
      <c r="C337" s="113" t="s">
        <v>429</v>
      </c>
      <c r="D337" s="113" t="s">
        <v>438</v>
      </c>
      <c r="E337" s="116">
        <v>0.95001000000000002</v>
      </c>
      <c r="F337" s="115" t="s">
        <v>384</v>
      </c>
      <c r="G337" s="114" t="s">
        <v>911</v>
      </c>
      <c r="H337" s="114" t="s">
        <v>912</v>
      </c>
      <c r="I337" s="114" t="s">
        <v>913</v>
      </c>
      <c r="J337" s="129">
        <v>0</v>
      </c>
      <c r="K337" s="133"/>
    </row>
    <row r="338" spans="1:11" ht="50.1" customHeight="1" x14ac:dyDescent="0.2">
      <c r="A338" s="113" t="s">
        <v>378</v>
      </c>
      <c r="B338" s="114" t="s">
        <v>180</v>
      </c>
      <c r="C338" s="113" t="s">
        <v>431</v>
      </c>
      <c r="D338" s="113" t="s">
        <v>439</v>
      </c>
      <c r="E338" s="116">
        <v>0.55130999999999997</v>
      </c>
      <c r="F338" s="115" t="s">
        <v>384</v>
      </c>
      <c r="G338" s="114" t="s">
        <v>911</v>
      </c>
      <c r="H338" s="114" t="s">
        <v>912</v>
      </c>
      <c r="I338" s="114" t="s">
        <v>913</v>
      </c>
      <c r="J338" s="129">
        <v>0</v>
      </c>
      <c r="K338" s="133"/>
    </row>
    <row r="339" spans="1:11" ht="50.1" customHeight="1" x14ac:dyDescent="0.2">
      <c r="A339" s="113" t="s">
        <v>378</v>
      </c>
      <c r="B339" s="114" t="s">
        <v>180</v>
      </c>
      <c r="C339" s="113" t="s">
        <v>433</v>
      </c>
      <c r="D339" s="113" t="s">
        <v>440</v>
      </c>
      <c r="E339" s="116">
        <v>0.55130999999999997</v>
      </c>
      <c r="F339" s="115" t="s">
        <v>384</v>
      </c>
      <c r="G339" s="114" t="s">
        <v>911</v>
      </c>
      <c r="H339" s="114" t="s">
        <v>912</v>
      </c>
      <c r="I339" s="114" t="s">
        <v>913</v>
      </c>
      <c r="J339" s="129">
        <v>0</v>
      </c>
      <c r="K339" s="133"/>
    </row>
    <row r="340" spans="1:11" ht="50.1" customHeight="1" x14ac:dyDescent="0.2">
      <c r="A340" s="113" t="s">
        <v>378</v>
      </c>
      <c r="B340" s="114" t="s">
        <v>180</v>
      </c>
      <c r="C340" s="113" t="s">
        <v>435</v>
      </c>
      <c r="D340" s="113" t="s">
        <v>441</v>
      </c>
      <c r="E340" s="116">
        <v>0.28215000000000001</v>
      </c>
      <c r="F340" s="115" t="s">
        <v>384</v>
      </c>
      <c r="G340" s="114" t="s">
        <v>914</v>
      </c>
      <c r="H340" s="114" t="s">
        <v>915</v>
      </c>
      <c r="I340" s="114" t="s">
        <v>916</v>
      </c>
      <c r="J340" s="129">
        <v>0</v>
      </c>
      <c r="K340" s="133"/>
    </row>
    <row r="341" spans="1:11" ht="20.100000000000001" customHeight="1" x14ac:dyDescent="0.2">
      <c r="A341" s="157"/>
      <c r="B341" s="157"/>
      <c r="C341" s="157"/>
      <c r="D341" s="157"/>
      <c r="E341" s="157"/>
      <c r="F341" s="157" t="s">
        <v>385</v>
      </c>
      <c r="G341" s="157"/>
      <c r="H341" s="157"/>
      <c r="I341" s="157"/>
      <c r="J341" s="128">
        <v>0</v>
      </c>
      <c r="K341" s="133"/>
    </row>
    <row r="342" spans="1:11" ht="25.5" x14ac:dyDescent="0.2">
      <c r="A342" s="123"/>
      <c r="B342" s="123"/>
      <c r="C342" s="123"/>
      <c r="D342" s="123"/>
      <c r="E342" s="123" t="s">
        <v>272</v>
      </c>
      <c r="F342" s="124">
        <v>20.360737760843346</v>
      </c>
      <c r="G342" s="123" t="s">
        <v>273</v>
      </c>
      <c r="H342" s="124">
        <v>23.53</v>
      </c>
      <c r="I342" s="123" t="s">
        <v>274</v>
      </c>
      <c r="J342" s="124">
        <v>43.891642391049999</v>
      </c>
      <c r="K342" s="133"/>
    </row>
    <row r="343" spans="1:11" ht="15" thickBot="1" x14ac:dyDescent="0.25">
      <c r="A343" s="123"/>
      <c r="B343" s="123"/>
      <c r="C343" s="123"/>
      <c r="D343" s="123"/>
      <c r="E343" s="123" t="s">
        <v>275</v>
      </c>
      <c r="F343" s="124">
        <v>88.09</v>
      </c>
      <c r="G343" s="123"/>
      <c r="H343" s="150" t="s">
        <v>276</v>
      </c>
      <c r="I343" s="150"/>
      <c r="J343" s="124">
        <v>510.63</v>
      </c>
      <c r="K343" s="133"/>
    </row>
    <row r="344" spans="1:11" ht="0.95" customHeight="1" thickTop="1" x14ac:dyDescent="0.2">
      <c r="A344" s="125"/>
      <c r="B344" s="125"/>
      <c r="C344" s="125"/>
      <c r="D344" s="125"/>
      <c r="E344" s="125"/>
      <c r="F344" s="125"/>
      <c r="G344" s="125"/>
      <c r="H344" s="125"/>
      <c r="I344" s="125"/>
      <c r="J344" s="125"/>
      <c r="K344" s="133"/>
    </row>
    <row r="345" spans="1:11" ht="18" customHeight="1" x14ac:dyDescent="0.2">
      <c r="A345" s="105" t="s">
        <v>230</v>
      </c>
      <c r="B345" s="106" t="s">
        <v>101</v>
      </c>
      <c r="C345" s="105" t="s">
        <v>102</v>
      </c>
      <c r="D345" s="105" t="s">
        <v>17</v>
      </c>
      <c r="E345" s="151" t="s">
        <v>253</v>
      </c>
      <c r="F345" s="151"/>
      <c r="G345" s="107" t="s">
        <v>103</v>
      </c>
      <c r="H345" s="106" t="s">
        <v>104</v>
      </c>
      <c r="I345" s="106" t="s">
        <v>105</v>
      </c>
      <c r="J345" s="106" t="s">
        <v>32</v>
      </c>
      <c r="K345" s="133"/>
    </row>
    <row r="346" spans="1:11" ht="26.1" customHeight="1" x14ac:dyDescent="0.2">
      <c r="A346" s="108" t="s">
        <v>254</v>
      </c>
      <c r="B346" s="109" t="s">
        <v>231</v>
      </c>
      <c r="C346" s="108" t="s">
        <v>109</v>
      </c>
      <c r="D346" s="108" t="s">
        <v>232</v>
      </c>
      <c r="E346" s="148" t="s">
        <v>442</v>
      </c>
      <c r="F346" s="148"/>
      <c r="G346" s="110" t="s">
        <v>117</v>
      </c>
      <c r="H346" s="111">
        <v>1</v>
      </c>
      <c r="I346" s="112">
        <v>32.35</v>
      </c>
      <c r="J346" s="112">
        <v>32.35</v>
      </c>
      <c r="K346" s="133"/>
    </row>
    <row r="347" spans="1:11" ht="24" customHeight="1" x14ac:dyDescent="0.2">
      <c r="A347" s="118" t="s">
        <v>262</v>
      </c>
      <c r="B347" s="119" t="s">
        <v>443</v>
      </c>
      <c r="C347" s="118" t="s">
        <v>109</v>
      </c>
      <c r="D347" s="118" t="s">
        <v>444</v>
      </c>
      <c r="E347" s="152" t="s">
        <v>265</v>
      </c>
      <c r="F347" s="152"/>
      <c r="G347" s="120" t="s">
        <v>117</v>
      </c>
      <c r="H347" s="121">
        <v>1.0209999999999999</v>
      </c>
      <c r="I347" s="122">
        <v>31.69</v>
      </c>
      <c r="J347" s="122">
        <v>32.35</v>
      </c>
      <c r="K347" s="133"/>
    </row>
    <row r="348" spans="1:11" ht="25.5" x14ac:dyDescent="0.2">
      <c r="A348" s="123"/>
      <c r="B348" s="123"/>
      <c r="C348" s="123"/>
      <c r="D348" s="123"/>
      <c r="E348" s="123" t="s">
        <v>272</v>
      </c>
      <c r="F348" s="124">
        <v>0</v>
      </c>
      <c r="G348" s="123" t="s">
        <v>273</v>
      </c>
      <c r="H348" s="124">
        <v>0</v>
      </c>
      <c r="I348" s="123" t="s">
        <v>274</v>
      </c>
      <c r="J348" s="124">
        <v>0</v>
      </c>
      <c r="K348" s="133"/>
    </row>
    <row r="349" spans="1:11" ht="15" thickBot="1" x14ac:dyDescent="0.25">
      <c r="A349" s="123"/>
      <c r="B349" s="123"/>
      <c r="C349" s="123"/>
      <c r="D349" s="123"/>
      <c r="E349" s="123" t="s">
        <v>275</v>
      </c>
      <c r="F349" s="124">
        <v>6.74</v>
      </c>
      <c r="G349" s="123"/>
      <c r="H349" s="150" t="s">
        <v>276</v>
      </c>
      <c r="I349" s="150"/>
      <c r="J349" s="124">
        <v>39.090000000000003</v>
      </c>
      <c r="K349" s="133"/>
    </row>
    <row r="350" spans="1:11" ht="0.95" customHeight="1" thickTop="1" x14ac:dyDescent="0.2">
      <c r="A350" s="125"/>
      <c r="B350" s="125"/>
      <c r="C350" s="125"/>
      <c r="D350" s="125"/>
      <c r="E350" s="125"/>
      <c r="F350" s="125"/>
      <c r="G350" s="125"/>
      <c r="H350" s="125"/>
      <c r="I350" s="125"/>
      <c r="J350" s="125"/>
      <c r="K350" s="133"/>
    </row>
    <row r="351" spans="1:11" ht="18" customHeight="1" x14ac:dyDescent="0.2">
      <c r="A351" s="105" t="s">
        <v>233</v>
      </c>
      <c r="B351" s="106" t="s">
        <v>101</v>
      </c>
      <c r="C351" s="105" t="s">
        <v>102</v>
      </c>
      <c r="D351" s="105" t="s">
        <v>17</v>
      </c>
      <c r="E351" s="151" t="s">
        <v>253</v>
      </c>
      <c r="F351" s="151"/>
      <c r="G351" s="107" t="s">
        <v>103</v>
      </c>
      <c r="H351" s="106" t="s">
        <v>104</v>
      </c>
      <c r="I351" s="106" t="s">
        <v>105</v>
      </c>
      <c r="J351" s="106" t="s">
        <v>32</v>
      </c>
      <c r="K351" s="133"/>
    </row>
    <row r="352" spans="1:11" ht="26.1" customHeight="1" x14ac:dyDescent="0.2">
      <c r="A352" s="108" t="s">
        <v>254</v>
      </c>
      <c r="B352" s="109" t="s">
        <v>234</v>
      </c>
      <c r="C352" s="108" t="s">
        <v>109</v>
      </c>
      <c r="D352" s="108" t="s">
        <v>235</v>
      </c>
      <c r="E352" s="148" t="s">
        <v>445</v>
      </c>
      <c r="F352" s="148"/>
      <c r="G352" s="110" t="s">
        <v>117</v>
      </c>
      <c r="H352" s="111">
        <v>1</v>
      </c>
      <c r="I352" s="112">
        <v>2.4700000000000002</v>
      </c>
      <c r="J352" s="112">
        <v>2.4700000000000002</v>
      </c>
      <c r="K352" s="133"/>
    </row>
    <row r="353" spans="1:11" ht="24" customHeight="1" x14ac:dyDescent="0.2">
      <c r="A353" s="113" t="s">
        <v>256</v>
      </c>
      <c r="B353" s="114" t="s">
        <v>257</v>
      </c>
      <c r="C353" s="113" t="s">
        <v>112</v>
      </c>
      <c r="D353" s="113" t="s">
        <v>258</v>
      </c>
      <c r="E353" s="149" t="s">
        <v>259</v>
      </c>
      <c r="F353" s="149"/>
      <c r="G353" s="115" t="s">
        <v>246</v>
      </c>
      <c r="H353" s="116">
        <v>5.46921E-2</v>
      </c>
      <c r="I353" s="117">
        <v>23.03</v>
      </c>
      <c r="J353" s="117">
        <v>1.25</v>
      </c>
      <c r="K353" s="133"/>
    </row>
    <row r="354" spans="1:11" ht="24" customHeight="1" x14ac:dyDescent="0.2">
      <c r="A354" s="113" t="s">
        <v>256</v>
      </c>
      <c r="B354" s="114" t="s">
        <v>248</v>
      </c>
      <c r="C354" s="113" t="s">
        <v>112</v>
      </c>
      <c r="D354" s="113" t="s">
        <v>249</v>
      </c>
      <c r="E354" s="149" t="s">
        <v>259</v>
      </c>
      <c r="F354" s="149"/>
      <c r="G354" s="115" t="s">
        <v>246</v>
      </c>
      <c r="H354" s="116">
        <v>9.1395999999999995E-3</v>
      </c>
      <c r="I354" s="117">
        <v>40.44</v>
      </c>
      <c r="J354" s="117">
        <v>0.36</v>
      </c>
      <c r="K354" s="133"/>
    </row>
    <row r="355" spans="1:11" ht="26.1" customHeight="1" x14ac:dyDescent="0.2">
      <c r="A355" s="113" t="s">
        <v>256</v>
      </c>
      <c r="B355" s="114" t="s">
        <v>917</v>
      </c>
      <c r="C355" s="113" t="s">
        <v>112</v>
      </c>
      <c r="D355" s="113" t="s">
        <v>918</v>
      </c>
      <c r="E355" s="149" t="s">
        <v>259</v>
      </c>
      <c r="F355" s="149"/>
      <c r="G355" s="115" t="s">
        <v>246</v>
      </c>
      <c r="H355" s="116">
        <v>2.7346100000000002E-2</v>
      </c>
      <c r="I355" s="117">
        <v>31.54</v>
      </c>
      <c r="J355" s="117">
        <v>0.86</v>
      </c>
      <c r="K355" s="133"/>
    </row>
    <row r="356" spans="1:11" ht="25.5" x14ac:dyDescent="0.2">
      <c r="A356" s="123"/>
      <c r="B356" s="123"/>
      <c r="C356" s="123"/>
      <c r="D356" s="123"/>
      <c r="E356" s="123" t="s">
        <v>272</v>
      </c>
      <c r="F356" s="124">
        <v>0.85</v>
      </c>
      <c r="G356" s="123" t="s">
        <v>273</v>
      </c>
      <c r="H356" s="124">
        <v>0.99</v>
      </c>
      <c r="I356" s="123" t="s">
        <v>274</v>
      </c>
      <c r="J356" s="124">
        <v>1.84</v>
      </c>
      <c r="K356" s="133"/>
    </row>
    <row r="357" spans="1:11" ht="15" thickBot="1" x14ac:dyDescent="0.25">
      <c r="A357" s="123"/>
      <c r="B357" s="123"/>
      <c r="C357" s="123"/>
      <c r="D357" s="123"/>
      <c r="E357" s="123" t="s">
        <v>275</v>
      </c>
      <c r="F357" s="124">
        <v>0.51</v>
      </c>
      <c r="G357" s="123"/>
      <c r="H357" s="150" t="s">
        <v>276</v>
      </c>
      <c r="I357" s="150"/>
      <c r="J357" s="124">
        <v>2.98</v>
      </c>
      <c r="K357" s="133"/>
    </row>
    <row r="358" spans="1:11" ht="0.95" customHeight="1" thickTop="1" x14ac:dyDescent="0.2">
      <c r="A358" s="125"/>
      <c r="B358" s="125"/>
      <c r="C358" s="125"/>
      <c r="D358" s="125"/>
      <c r="E358" s="125"/>
      <c r="F358" s="125"/>
      <c r="G358" s="125"/>
      <c r="H358" s="125"/>
      <c r="I358" s="125"/>
      <c r="J358" s="125"/>
      <c r="K358" s="133"/>
    </row>
    <row r="359" spans="1:11" ht="18" customHeight="1" x14ac:dyDescent="0.2">
      <c r="A359" s="105" t="s">
        <v>236</v>
      </c>
      <c r="B359" s="106" t="s">
        <v>101</v>
      </c>
      <c r="C359" s="105" t="s">
        <v>102</v>
      </c>
      <c r="D359" s="105" t="s">
        <v>17</v>
      </c>
      <c r="E359" s="151" t="s">
        <v>253</v>
      </c>
      <c r="F359" s="151"/>
      <c r="G359" s="107" t="s">
        <v>103</v>
      </c>
      <c r="H359" s="106" t="s">
        <v>104</v>
      </c>
      <c r="I359" s="106" t="s">
        <v>105</v>
      </c>
      <c r="J359" s="106" t="s">
        <v>32</v>
      </c>
      <c r="K359" s="133"/>
    </row>
    <row r="360" spans="1:11" ht="39" customHeight="1" x14ac:dyDescent="0.2">
      <c r="A360" s="108" t="s">
        <v>254</v>
      </c>
      <c r="B360" s="109" t="s">
        <v>237</v>
      </c>
      <c r="C360" s="108" t="s">
        <v>109</v>
      </c>
      <c r="D360" s="108" t="s">
        <v>238</v>
      </c>
      <c r="E360" s="148" t="s">
        <v>449</v>
      </c>
      <c r="F360" s="148"/>
      <c r="G360" s="110" t="s">
        <v>110</v>
      </c>
      <c r="H360" s="111">
        <v>1</v>
      </c>
      <c r="I360" s="112">
        <v>550.08000000000004</v>
      </c>
      <c r="J360" s="112">
        <v>550.08000000000004</v>
      </c>
      <c r="K360" s="133"/>
    </row>
    <row r="361" spans="1:11" ht="39" customHeight="1" x14ac:dyDescent="0.2">
      <c r="A361" s="118" t="s">
        <v>262</v>
      </c>
      <c r="B361" s="119" t="s">
        <v>450</v>
      </c>
      <c r="C361" s="118" t="s">
        <v>109</v>
      </c>
      <c r="D361" s="118" t="s">
        <v>451</v>
      </c>
      <c r="E361" s="152" t="s">
        <v>265</v>
      </c>
      <c r="F361" s="152"/>
      <c r="G361" s="120" t="s">
        <v>110</v>
      </c>
      <c r="H361" s="121">
        <v>1</v>
      </c>
      <c r="I361" s="122">
        <v>550.08000000000004</v>
      </c>
      <c r="J361" s="122">
        <v>550.08000000000004</v>
      </c>
      <c r="K361" s="133"/>
    </row>
    <row r="362" spans="1:11" ht="25.5" x14ac:dyDescent="0.2">
      <c r="A362" s="123"/>
      <c r="B362" s="123"/>
      <c r="C362" s="123"/>
      <c r="D362" s="123"/>
      <c r="E362" s="123" t="s">
        <v>272</v>
      </c>
      <c r="F362" s="124">
        <v>0</v>
      </c>
      <c r="G362" s="123" t="s">
        <v>273</v>
      </c>
      <c r="H362" s="124">
        <v>0</v>
      </c>
      <c r="I362" s="123" t="s">
        <v>274</v>
      </c>
      <c r="J362" s="124">
        <v>0</v>
      </c>
      <c r="K362" s="133"/>
    </row>
    <row r="363" spans="1:11" ht="15" thickBot="1" x14ac:dyDescent="0.25">
      <c r="A363" s="123"/>
      <c r="B363" s="123"/>
      <c r="C363" s="123"/>
      <c r="D363" s="123"/>
      <c r="E363" s="123" t="s">
        <v>275</v>
      </c>
      <c r="F363" s="124">
        <v>114.69</v>
      </c>
      <c r="G363" s="123"/>
      <c r="H363" s="150" t="s">
        <v>276</v>
      </c>
      <c r="I363" s="150"/>
      <c r="J363" s="124">
        <v>664.77</v>
      </c>
      <c r="K363" s="133"/>
    </row>
    <row r="364" spans="1:11" ht="0.95" customHeight="1" thickTop="1" x14ac:dyDescent="0.2">
      <c r="A364" s="125"/>
      <c r="B364" s="125"/>
      <c r="C364" s="125"/>
      <c r="D364" s="125"/>
      <c r="E364" s="125"/>
      <c r="F364" s="125"/>
      <c r="G364" s="125"/>
      <c r="H364" s="125"/>
      <c r="I364" s="125"/>
      <c r="J364" s="125"/>
      <c r="K364" s="133"/>
    </row>
    <row r="365" spans="1:11" ht="18" customHeight="1" x14ac:dyDescent="0.2">
      <c r="A365" s="105" t="s">
        <v>239</v>
      </c>
      <c r="B365" s="106" t="s">
        <v>101</v>
      </c>
      <c r="C365" s="105" t="s">
        <v>102</v>
      </c>
      <c r="D365" s="105" t="s">
        <v>17</v>
      </c>
      <c r="E365" s="151" t="s">
        <v>253</v>
      </c>
      <c r="F365" s="151"/>
      <c r="G365" s="107" t="s">
        <v>103</v>
      </c>
      <c r="H365" s="106" t="s">
        <v>104</v>
      </c>
      <c r="I365" s="106" t="s">
        <v>105</v>
      </c>
      <c r="J365" s="106" t="s">
        <v>32</v>
      </c>
      <c r="K365" s="133"/>
    </row>
    <row r="366" spans="1:11" ht="26.1" customHeight="1" x14ac:dyDescent="0.2">
      <c r="A366" s="108" t="s">
        <v>254</v>
      </c>
      <c r="B366" s="109" t="s">
        <v>240</v>
      </c>
      <c r="C366" s="108" t="s">
        <v>109</v>
      </c>
      <c r="D366" s="108" t="s">
        <v>241</v>
      </c>
      <c r="E366" s="148" t="s">
        <v>452</v>
      </c>
      <c r="F366" s="148"/>
      <c r="G366" s="110" t="s">
        <v>110</v>
      </c>
      <c r="H366" s="111">
        <v>1</v>
      </c>
      <c r="I366" s="112">
        <v>10.33</v>
      </c>
      <c r="J366" s="112">
        <v>10.33</v>
      </c>
      <c r="K366" s="133"/>
    </row>
    <row r="367" spans="1:11" ht="24" customHeight="1" x14ac:dyDescent="0.2">
      <c r="A367" s="113" t="s">
        <v>256</v>
      </c>
      <c r="B367" s="114" t="s">
        <v>257</v>
      </c>
      <c r="C367" s="113" t="s">
        <v>112</v>
      </c>
      <c r="D367" s="113" t="s">
        <v>258</v>
      </c>
      <c r="E367" s="149" t="s">
        <v>259</v>
      </c>
      <c r="F367" s="149"/>
      <c r="G367" s="115" t="s">
        <v>246</v>
      </c>
      <c r="H367" s="116">
        <v>0.2114</v>
      </c>
      <c r="I367" s="117">
        <v>23.03</v>
      </c>
      <c r="J367" s="117">
        <v>4.8600000000000003</v>
      </c>
      <c r="K367" s="133"/>
    </row>
    <row r="368" spans="1:11" ht="24" customHeight="1" x14ac:dyDescent="0.2">
      <c r="A368" s="113" t="s">
        <v>256</v>
      </c>
      <c r="B368" s="114" t="s">
        <v>248</v>
      </c>
      <c r="C368" s="113" t="s">
        <v>112</v>
      </c>
      <c r="D368" s="113" t="s">
        <v>249</v>
      </c>
      <c r="E368" s="149" t="s">
        <v>259</v>
      </c>
      <c r="F368" s="149"/>
      <c r="G368" s="115" t="s">
        <v>246</v>
      </c>
      <c r="H368" s="116">
        <v>3.5299999999999998E-2</v>
      </c>
      <c r="I368" s="117">
        <v>40.44</v>
      </c>
      <c r="J368" s="117">
        <v>1.42</v>
      </c>
      <c r="K368" s="133"/>
    </row>
    <row r="369" spans="1:11" ht="26.1" customHeight="1" x14ac:dyDescent="0.2">
      <c r="A369" s="113" t="s">
        <v>256</v>
      </c>
      <c r="B369" s="114" t="s">
        <v>917</v>
      </c>
      <c r="C369" s="113" t="s">
        <v>112</v>
      </c>
      <c r="D369" s="113" t="s">
        <v>918</v>
      </c>
      <c r="E369" s="149" t="s">
        <v>259</v>
      </c>
      <c r="F369" s="149"/>
      <c r="G369" s="115" t="s">
        <v>246</v>
      </c>
      <c r="H369" s="116">
        <v>0.1057</v>
      </c>
      <c r="I369" s="117">
        <v>31.54</v>
      </c>
      <c r="J369" s="117">
        <v>3.33</v>
      </c>
      <c r="K369" s="133"/>
    </row>
    <row r="370" spans="1:11" ht="39" customHeight="1" x14ac:dyDescent="0.2">
      <c r="A370" s="118" t="s">
        <v>262</v>
      </c>
      <c r="B370" s="119" t="s">
        <v>453</v>
      </c>
      <c r="C370" s="118" t="s">
        <v>109</v>
      </c>
      <c r="D370" s="118" t="s">
        <v>454</v>
      </c>
      <c r="E370" s="152" t="s">
        <v>265</v>
      </c>
      <c r="F370" s="152"/>
      <c r="G370" s="120" t="s">
        <v>120</v>
      </c>
      <c r="H370" s="121">
        <v>1.7000000000000001E-2</v>
      </c>
      <c r="I370" s="122">
        <v>35.51</v>
      </c>
      <c r="J370" s="122">
        <v>0.6</v>
      </c>
      <c r="K370" s="133"/>
    </row>
    <row r="371" spans="1:11" ht="24" customHeight="1" x14ac:dyDescent="0.2">
      <c r="A371" s="118" t="s">
        <v>262</v>
      </c>
      <c r="B371" s="119" t="s">
        <v>455</v>
      </c>
      <c r="C371" s="118" t="s">
        <v>109</v>
      </c>
      <c r="D371" s="118" t="s">
        <v>456</v>
      </c>
      <c r="E371" s="152" t="s">
        <v>457</v>
      </c>
      <c r="F371" s="152"/>
      <c r="G371" s="120" t="s">
        <v>458</v>
      </c>
      <c r="H371" s="121">
        <v>0.1057</v>
      </c>
      <c r="I371" s="122">
        <v>1.19</v>
      </c>
      <c r="J371" s="122">
        <v>0.12</v>
      </c>
      <c r="K371" s="133"/>
    </row>
    <row r="372" spans="1:11" ht="25.5" x14ac:dyDescent="0.2">
      <c r="A372" s="123"/>
      <c r="B372" s="123"/>
      <c r="C372" s="123"/>
      <c r="D372" s="123"/>
      <c r="E372" s="123" t="s">
        <v>272</v>
      </c>
      <c r="F372" s="124">
        <v>3.3353435079092639</v>
      </c>
      <c r="G372" s="123" t="s">
        <v>273</v>
      </c>
      <c r="H372" s="124">
        <v>3.85</v>
      </c>
      <c r="I372" s="123" t="s">
        <v>274</v>
      </c>
      <c r="J372" s="124">
        <v>7.19</v>
      </c>
      <c r="K372" s="133"/>
    </row>
    <row r="373" spans="1:11" ht="15" thickBot="1" x14ac:dyDescent="0.25">
      <c r="A373" s="123"/>
      <c r="B373" s="123"/>
      <c r="C373" s="123"/>
      <c r="D373" s="123"/>
      <c r="E373" s="123" t="s">
        <v>275</v>
      </c>
      <c r="F373" s="124">
        <v>2.15</v>
      </c>
      <c r="G373" s="123"/>
      <c r="H373" s="150" t="s">
        <v>276</v>
      </c>
      <c r="I373" s="150"/>
      <c r="J373" s="124">
        <v>12.48</v>
      </c>
      <c r="K373" s="133"/>
    </row>
    <row r="374" spans="1:11" ht="0.95" customHeight="1" thickTop="1" x14ac:dyDescent="0.2">
      <c r="A374" s="125"/>
      <c r="B374" s="125"/>
      <c r="C374" s="125"/>
      <c r="D374" s="125"/>
      <c r="E374" s="125"/>
      <c r="F374" s="125"/>
      <c r="G374" s="125"/>
      <c r="H374" s="125"/>
      <c r="I374" s="125"/>
      <c r="J374" s="125"/>
      <c r="K374" s="133"/>
    </row>
    <row r="375" spans="1:11" ht="18" customHeight="1" x14ac:dyDescent="0.2">
      <c r="A375" s="105" t="s">
        <v>243</v>
      </c>
      <c r="B375" s="106" t="s">
        <v>101</v>
      </c>
      <c r="C375" s="105" t="s">
        <v>102</v>
      </c>
      <c r="D375" s="105" t="s">
        <v>17</v>
      </c>
      <c r="E375" s="151" t="s">
        <v>253</v>
      </c>
      <c r="F375" s="151"/>
      <c r="G375" s="107" t="s">
        <v>103</v>
      </c>
      <c r="H375" s="106" t="s">
        <v>104</v>
      </c>
      <c r="I375" s="106" t="s">
        <v>105</v>
      </c>
      <c r="J375" s="106" t="s">
        <v>32</v>
      </c>
      <c r="K375" s="133"/>
    </row>
    <row r="376" spans="1:11" ht="26.1" customHeight="1" x14ac:dyDescent="0.2">
      <c r="A376" s="108" t="s">
        <v>254</v>
      </c>
      <c r="B376" s="109" t="s">
        <v>244</v>
      </c>
      <c r="C376" s="108" t="s">
        <v>112</v>
      </c>
      <c r="D376" s="108" t="s">
        <v>245</v>
      </c>
      <c r="E376" s="148" t="s">
        <v>259</v>
      </c>
      <c r="F376" s="148"/>
      <c r="G376" s="110" t="s">
        <v>246</v>
      </c>
      <c r="H376" s="111">
        <v>1</v>
      </c>
      <c r="I376" s="112">
        <v>130.22999999999999</v>
      </c>
      <c r="J376" s="112">
        <v>130.22999999999999</v>
      </c>
      <c r="K376" s="133"/>
    </row>
    <row r="377" spans="1:11" ht="26.1" customHeight="1" x14ac:dyDescent="0.2">
      <c r="A377" s="113" t="s">
        <v>256</v>
      </c>
      <c r="B377" s="114" t="s">
        <v>459</v>
      </c>
      <c r="C377" s="113" t="s">
        <v>112</v>
      </c>
      <c r="D377" s="113" t="s">
        <v>460</v>
      </c>
      <c r="E377" s="149" t="s">
        <v>259</v>
      </c>
      <c r="F377" s="149"/>
      <c r="G377" s="115" t="s">
        <v>246</v>
      </c>
      <c r="H377" s="116">
        <v>1</v>
      </c>
      <c r="I377" s="117">
        <v>1.86</v>
      </c>
      <c r="J377" s="117">
        <v>1.86</v>
      </c>
      <c r="K377" s="133"/>
    </row>
    <row r="378" spans="1:11" ht="24" customHeight="1" x14ac:dyDescent="0.2">
      <c r="A378" s="118" t="s">
        <v>262</v>
      </c>
      <c r="B378" s="119" t="s">
        <v>461</v>
      </c>
      <c r="C378" s="118" t="s">
        <v>112</v>
      </c>
      <c r="D378" s="118" t="s">
        <v>462</v>
      </c>
      <c r="E378" s="152" t="s">
        <v>448</v>
      </c>
      <c r="F378" s="152"/>
      <c r="G378" s="120" t="s">
        <v>246</v>
      </c>
      <c r="H378" s="121">
        <v>1</v>
      </c>
      <c r="I378" s="122">
        <v>126.43</v>
      </c>
      <c r="J378" s="122">
        <v>126.43</v>
      </c>
      <c r="K378" s="133"/>
    </row>
    <row r="379" spans="1:11" ht="26.1" customHeight="1" x14ac:dyDescent="0.2">
      <c r="A379" s="118" t="s">
        <v>262</v>
      </c>
      <c r="B379" s="119" t="s">
        <v>463</v>
      </c>
      <c r="C379" s="118" t="s">
        <v>112</v>
      </c>
      <c r="D379" s="118" t="s">
        <v>464</v>
      </c>
      <c r="E379" s="152" t="s">
        <v>265</v>
      </c>
      <c r="F379" s="152"/>
      <c r="G379" s="120" t="s">
        <v>246</v>
      </c>
      <c r="H379" s="121">
        <v>1</v>
      </c>
      <c r="I379" s="122">
        <v>1.21</v>
      </c>
      <c r="J379" s="122">
        <v>1.21</v>
      </c>
      <c r="K379" s="133"/>
    </row>
    <row r="380" spans="1:11" ht="26.1" customHeight="1" x14ac:dyDescent="0.2">
      <c r="A380" s="118" t="s">
        <v>262</v>
      </c>
      <c r="B380" s="119" t="s">
        <v>465</v>
      </c>
      <c r="C380" s="118" t="s">
        <v>112</v>
      </c>
      <c r="D380" s="118" t="s">
        <v>466</v>
      </c>
      <c r="E380" s="152" t="s">
        <v>265</v>
      </c>
      <c r="F380" s="152"/>
      <c r="G380" s="120" t="s">
        <v>246</v>
      </c>
      <c r="H380" s="121">
        <v>1</v>
      </c>
      <c r="I380" s="122">
        <v>7.0000000000000007E-2</v>
      </c>
      <c r="J380" s="122">
        <v>7.0000000000000007E-2</v>
      </c>
      <c r="K380" s="133"/>
    </row>
    <row r="381" spans="1:11" ht="26.1" customHeight="1" x14ac:dyDescent="0.2">
      <c r="A381" s="118" t="s">
        <v>262</v>
      </c>
      <c r="B381" s="119" t="s">
        <v>467</v>
      </c>
      <c r="C381" s="118" t="s">
        <v>112</v>
      </c>
      <c r="D381" s="118" t="s">
        <v>468</v>
      </c>
      <c r="E381" s="152" t="s">
        <v>265</v>
      </c>
      <c r="F381" s="152"/>
      <c r="G381" s="120" t="s">
        <v>246</v>
      </c>
      <c r="H381" s="121">
        <v>1</v>
      </c>
      <c r="I381" s="122">
        <v>0.01</v>
      </c>
      <c r="J381" s="122">
        <v>0.01</v>
      </c>
      <c r="K381" s="133"/>
    </row>
    <row r="382" spans="1:11" ht="26.1" customHeight="1" x14ac:dyDescent="0.2">
      <c r="A382" s="118" t="s">
        <v>262</v>
      </c>
      <c r="B382" s="119" t="s">
        <v>469</v>
      </c>
      <c r="C382" s="118" t="s">
        <v>112</v>
      </c>
      <c r="D382" s="118" t="s">
        <v>470</v>
      </c>
      <c r="E382" s="152" t="s">
        <v>265</v>
      </c>
      <c r="F382" s="152"/>
      <c r="G382" s="120" t="s">
        <v>246</v>
      </c>
      <c r="H382" s="121">
        <v>1</v>
      </c>
      <c r="I382" s="122">
        <v>0.65</v>
      </c>
      <c r="J382" s="122">
        <v>0.65</v>
      </c>
      <c r="K382" s="133"/>
    </row>
    <row r="383" spans="1:11" ht="25.5" x14ac:dyDescent="0.2">
      <c r="A383" s="123"/>
      <c r="B383" s="123"/>
      <c r="C383" s="123"/>
      <c r="D383" s="123"/>
      <c r="E383" s="123" t="s">
        <v>272</v>
      </c>
      <c r="F383" s="124">
        <v>59.511991500000001</v>
      </c>
      <c r="G383" s="123" t="s">
        <v>273</v>
      </c>
      <c r="H383" s="124">
        <v>68.78</v>
      </c>
      <c r="I383" s="123" t="s">
        <v>274</v>
      </c>
      <c r="J383" s="124">
        <v>128.29</v>
      </c>
      <c r="K383" s="133"/>
    </row>
    <row r="384" spans="1:11" ht="15" thickBot="1" x14ac:dyDescent="0.25">
      <c r="A384" s="123"/>
      <c r="B384" s="123"/>
      <c r="C384" s="123"/>
      <c r="D384" s="123"/>
      <c r="E384" s="123" t="s">
        <v>275</v>
      </c>
      <c r="F384" s="124">
        <v>27.15</v>
      </c>
      <c r="G384" s="123"/>
      <c r="H384" s="150" t="s">
        <v>276</v>
      </c>
      <c r="I384" s="150"/>
      <c r="J384" s="124">
        <v>157.38</v>
      </c>
      <c r="K384" s="133"/>
    </row>
    <row r="385" spans="1:11" ht="0.95" customHeight="1" thickTop="1" x14ac:dyDescent="0.2">
      <c r="A385" s="125"/>
      <c r="B385" s="125"/>
      <c r="C385" s="125"/>
      <c r="D385" s="125"/>
      <c r="E385" s="125"/>
      <c r="F385" s="125"/>
      <c r="G385" s="125"/>
      <c r="H385" s="125"/>
      <c r="I385" s="125"/>
      <c r="J385" s="125"/>
      <c r="K385" s="133"/>
    </row>
    <row r="386" spans="1:11" ht="18" customHeight="1" x14ac:dyDescent="0.2">
      <c r="A386" s="105" t="s">
        <v>247</v>
      </c>
      <c r="B386" s="106" t="s">
        <v>101</v>
      </c>
      <c r="C386" s="105" t="s">
        <v>102</v>
      </c>
      <c r="D386" s="105" t="s">
        <v>17</v>
      </c>
      <c r="E386" s="151" t="s">
        <v>253</v>
      </c>
      <c r="F386" s="151"/>
      <c r="G386" s="107" t="s">
        <v>103</v>
      </c>
      <c r="H386" s="106" t="s">
        <v>104</v>
      </c>
      <c r="I386" s="106" t="s">
        <v>105</v>
      </c>
      <c r="J386" s="106" t="s">
        <v>32</v>
      </c>
      <c r="K386" s="133"/>
    </row>
    <row r="387" spans="1:11" ht="24" customHeight="1" x14ac:dyDescent="0.2">
      <c r="A387" s="108" t="s">
        <v>254</v>
      </c>
      <c r="B387" s="109" t="s">
        <v>248</v>
      </c>
      <c r="C387" s="108" t="s">
        <v>112</v>
      </c>
      <c r="D387" s="108" t="s">
        <v>249</v>
      </c>
      <c r="E387" s="148" t="s">
        <v>259</v>
      </c>
      <c r="F387" s="148"/>
      <c r="G387" s="110" t="s">
        <v>246</v>
      </c>
      <c r="H387" s="111">
        <v>1</v>
      </c>
      <c r="I387" s="112">
        <v>40.44</v>
      </c>
      <c r="J387" s="112">
        <v>40.44</v>
      </c>
      <c r="K387" s="133"/>
    </row>
    <row r="388" spans="1:11" ht="26.1" customHeight="1" x14ac:dyDescent="0.2">
      <c r="A388" s="113" t="s">
        <v>256</v>
      </c>
      <c r="B388" s="114" t="s">
        <v>471</v>
      </c>
      <c r="C388" s="113" t="s">
        <v>112</v>
      </c>
      <c r="D388" s="113" t="s">
        <v>472</v>
      </c>
      <c r="E388" s="149" t="s">
        <v>259</v>
      </c>
      <c r="F388" s="149"/>
      <c r="G388" s="115" t="s">
        <v>246</v>
      </c>
      <c r="H388" s="116">
        <v>1</v>
      </c>
      <c r="I388" s="117">
        <v>0.78</v>
      </c>
      <c r="J388" s="117">
        <v>0.78</v>
      </c>
      <c r="K388" s="133"/>
    </row>
    <row r="389" spans="1:11" ht="24" customHeight="1" x14ac:dyDescent="0.2">
      <c r="A389" s="118" t="s">
        <v>262</v>
      </c>
      <c r="B389" s="119" t="s">
        <v>473</v>
      </c>
      <c r="C389" s="118" t="s">
        <v>112</v>
      </c>
      <c r="D389" s="118" t="s">
        <v>474</v>
      </c>
      <c r="E389" s="152" t="s">
        <v>448</v>
      </c>
      <c r="F389" s="152"/>
      <c r="G389" s="120" t="s">
        <v>246</v>
      </c>
      <c r="H389" s="121">
        <v>1</v>
      </c>
      <c r="I389" s="122">
        <v>37.22</v>
      </c>
      <c r="J389" s="122">
        <v>37.22</v>
      </c>
      <c r="K389" s="133"/>
    </row>
    <row r="390" spans="1:11" ht="26.1" customHeight="1" x14ac:dyDescent="0.2">
      <c r="A390" s="118" t="s">
        <v>262</v>
      </c>
      <c r="B390" s="119" t="s">
        <v>463</v>
      </c>
      <c r="C390" s="118" t="s">
        <v>112</v>
      </c>
      <c r="D390" s="118" t="s">
        <v>464</v>
      </c>
      <c r="E390" s="152" t="s">
        <v>265</v>
      </c>
      <c r="F390" s="152"/>
      <c r="G390" s="120" t="s">
        <v>246</v>
      </c>
      <c r="H390" s="121">
        <v>1</v>
      </c>
      <c r="I390" s="122">
        <v>1.21</v>
      </c>
      <c r="J390" s="122">
        <v>1.21</v>
      </c>
      <c r="K390" s="133"/>
    </row>
    <row r="391" spans="1:11" ht="26.1" customHeight="1" x14ac:dyDescent="0.2">
      <c r="A391" s="118" t="s">
        <v>262</v>
      </c>
      <c r="B391" s="119" t="s">
        <v>465</v>
      </c>
      <c r="C391" s="118" t="s">
        <v>112</v>
      </c>
      <c r="D391" s="118" t="s">
        <v>466</v>
      </c>
      <c r="E391" s="152" t="s">
        <v>265</v>
      </c>
      <c r="F391" s="152"/>
      <c r="G391" s="120" t="s">
        <v>246</v>
      </c>
      <c r="H391" s="121">
        <v>1</v>
      </c>
      <c r="I391" s="122">
        <v>7.0000000000000007E-2</v>
      </c>
      <c r="J391" s="122">
        <v>7.0000000000000007E-2</v>
      </c>
      <c r="K391" s="133"/>
    </row>
    <row r="392" spans="1:11" ht="26.1" customHeight="1" x14ac:dyDescent="0.2">
      <c r="A392" s="118" t="s">
        <v>262</v>
      </c>
      <c r="B392" s="119" t="s">
        <v>475</v>
      </c>
      <c r="C392" s="118" t="s">
        <v>112</v>
      </c>
      <c r="D392" s="118" t="s">
        <v>476</v>
      </c>
      <c r="E392" s="152" t="s">
        <v>265</v>
      </c>
      <c r="F392" s="152"/>
      <c r="G392" s="120" t="s">
        <v>246</v>
      </c>
      <c r="H392" s="121">
        <v>1</v>
      </c>
      <c r="I392" s="122">
        <v>7.0000000000000007E-2</v>
      </c>
      <c r="J392" s="122">
        <v>7.0000000000000007E-2</v>
      </c>
      <c r="K392" s="133"/>
    </row>
    <row r="393" spans="1:11" ht="26.1" customHeight="1" x14ac:dyDescent="0.2">
      <c r="A393" s="118" t="s">
        <v>262</v>
      </c>
      <c r="B393" s="119" t="s">
        <v>477</v>
      </c>
      <c r="C393" s="118" t="s">
        <v>112</v>
      </c>
      <c r="D393" s="118" t="s">
        <v>478</v>
      </c>
      <c r="E393" s="152" t="s">
        <v>265</v>
      </c>
      <c r="F393" s="152"/>
      <c r="G393" s="120" t="s">
        <v>246</v>
      </c>
      <c r="H393" s="121">
        <v>1</v>
      </c>
      <c r="I393" s="122">
        <v>1.0900000000000001</v>
      </c>
      <c r="J393" s="122">
        <v>1.0900000000000001</v>
      </c>
      <c r="K393" s="133"/>
    </row>
    <row r="394" spans="1:11" ht="25.5" x14ac:dyDescent="0.2">
      <c r="A394" s="123"/>
      <c r="B394" s="123"/>
      <c r="C394" s="123"/>
      <c r="D394" s="123"/>
      <c r="E394" s="123" t="s">
        <v>272</v>
      </c>
      <c r="F394" s="124">
        <v>17.6276847</v>
      </c>
      <c r="G394" s="123" t="s">
        <v>273</v>
      </c>
      <c r="H394" s="124">
        <v>20.37</v>
      </c>
      <c r="I394" s="123" t="s">
        <v>274</v>
      </c>
      <c r="J394" s="124">
        <v>38</v>
      </c>
      <c r="K394" s="133"/>
    </row>
    <row r="395" spans="1:11" ht="15" thickBot="1" x14ac:dyDescent="0.25">
      <c r="A395" s="123"/>
      <c r="B395" s="123"/>
      <c r="C395" s="123"/>
      <c r="D395" s="123"/>
      <c r="E395" s="123" t="s">
        <v>275</v>
      </c>
      <c r="F395" s="124">
        <v>8.43</v>
      </c>
      <c r="G395" s="123"/>
      <c r="H395" s="150" t="s">
        <v>276</v>
      </c>
      <c r="I395" s="150"/>
      <c r="J395" s="124">
        <v>48.87</v>
      </c>
      <c r="K395" s="133"/>
    </row>
    <row r="396" spans="1:11" ht="0.95" customHeight="1" thickTop="1" x14ac:dyDescent="0.2">
      <c r="A396" s="125"/>
      <c r="B396" s="125"/>
      <c r="C396" s="125"/>
      <c r="D396" s="125"/>
      <c r="E396" s="125"/>
      <c r="F396" s="125"/>
      <c r="G396" s="125"/>
      <c r="H396" s="125"/>
      <c r="I396" s="125"/>
      <c r="J396" s="125"/>
      <c r="K396" s="133"/>
    </row>
    <row r="397" spans="1:11" ht="50.1" customHeight="1" x14ac:dyDescent="0.25">
      <c r="A397" s="153" t="s">
        <v>479</v>
      </c>
      <c r="B397" s="154"/>
      <c r="C397" s="154"/>
      <c r="D397" s="154"/>
      <c r="E397" s="154"/>
      <c r="F397" s="154"/>
      <c r="G397" s="154"/>
      <c r="H397" s="154"/>
      <c r="I397" s="154"/>
      <c r="J397" s="154"/>
      <c r="K397" s="133"/>
    </row>
    <row r="398" spans="1:11" ht="18" customHeight="1" x14ac:dyDescent="0.2">
      <c r="A398" s="105"/>
      <c r="B398" s="106" t="s">
        <v>101</v>
      </c>
      <c r="C398" s="105" t="s">
        <v>102</v>
      </c>
      <c r="D398" s="105" t="s">
        <v>17</v>
      </c>
      <c r="E398" s="151" t="s">
        <v>253</v>
      </c>
      <c r="F398" s="151"/>
      <c r="G398" s="107" t="s">
        <v>103</v>
      </c>
      <c r="H398" s="106" t="s">
        <v>104</v>
      </c>
      <c r="I398" s="106" t="s">
        <v>105</v>
      </c>
      <c r="J398" s="106" t="s">
        <v>32</v>
      </c>
      <c r="K398" s="133"/>
    </row>
    <row r="399" spans="1:11" ht="24" customHeight="1" x14ac:dyDescent="0.2">
      <c r="A399" s="108" t="s">
        <v>254</v>
      </c>
      <c r="B399" s="109" t="s">
        <v>480</v>
      </c>
      <c r="C399" s="108" t="s">
        <v>112</v>
      </c>
      <c r="D399" s="108" t="s">
        <v>481</v>
      </c>
      <c r="E399" s="148" t="s">
        <v>259</v>
      </c>
      <c r="F399" s="148"/>
      <c r="G399" s="110" t="s">
        <v>246</v>
      </c>
      <c r="H399" s="111">
        <v>1</v>
      </c>
      <c r="I399" s="112">
        <v>23.75</v>
      </c>
      <c r="J399" s="112">
        <v>23.75</v>
      </c>
      <c r="K399" s="133"/>
    </row>
    <row r="400" spans="1:11" ht="26.1" customHeight="1" x14ac:dyDescent="0.2">
      <c r="A400" s="113" t="s">
        <v>256</v>
      </c>
      <c r="B400" s="114" t="s">
        <v>482</v>
      </c>
      <c r="C400" s="113" t="s">
        <v>112</v>
      </c>
      <c r="D400" s="113" t="s">
        <v>483</v>
      </c>
      <c r="E400" s="149" t="s">
        <v>259</v>
      </c>
      <c r="F400" s="149"/>
      <c r="G400" s="115" t="s">
        <v>246</v>
      </c>
      <c r="H400" s="116">
        <v>1</v>
      </c>
      <c r="I400" s="117">
        <v>0.18</v>
      </c>
      <c r="J400" s="117">
        <v>0.18</v>
      </c>
      <c r="K400" s="133"/>
    </row>
    <row r="401" spans="1:11" ht="24" customHeight="1" x14ac:dyDescent="0.2">
      <c r="A401" s="118" t="s">
        <v>262</v>
      </c>
      <c r="B401" s="119" t="s">
        <v>484</v>
      </c>
      <c r="C401" s="118" t="s">
        <v>112</v>
      </c>
      <c r="D401" s="118" t="s">
        <v>485</v>
      </c>
      <c r="E401" s="152" t="s">
        <v>448</v>
      </c>
      <c r="F401" s="152"/>
      <c r="G401" s="120" t="s">
        <v>246</v>
      </c>
      <c r="H401" s="121">
        <v>1</v>
      </c>
      <c r="I401" s="122">
        <v>15.97</v>
      </c>
      <c r="J401" s="122">
        <v>15.97</v>
      </c>
      <c r="K401" s="133"/>
    </row>
    <row r="402" spans="1:11" ht="26.1" customHeight="1" x14ac:dyDescent="0.2">
      <c r="A402" s="118" t="s">
        <v>262</v>
      </c>
      <c r="B402" s="119" t="s">
        <v>486</v>
      </c>
      <c r="C402" s="118" t="s">
        <v>112</v>
      </c>
      <c r="D402" s="118" t="s">
        <v>487</v>
      </c>
      <c r="E402" s="152" t="s">
        <v>265</v>
      </c>
      <c r="F402" s="152"/>
      <c r="G402" s="120" t="s">
        <v>246</v>
      </c>
      <c r="H402" s="121">
        <v>1</v>
      </c>
      <c r="I402" s="122">
        <v>3.83</v>
      </c>
      <c r="J402" s="122">
        <v>3.83</v>
      </c>
      <c r="K402" s="133"/>
    </row>
    <row r="403" spans="1:11" ht="26.1" customHeight="1" x14ac:dyDescent="0.2">
      <c r="A403" s="118" t="s">
        <v>262</v>
      </c>
      <c r="B403" s="119" t="s">
        <v>488</v>
      </c>
      <c r="C403" s="118" t="s">
        <v>112</v>
      </c>
      <c r="D403" s="118" t="s">
        <v>489</v>
      </c>
      <c r="E403" s="152" t="s">
        <v>265</v>
      </c>
      <c r="F403" s="152"/>
      <c r="G403" s="120" t="s">
        <v>246</v>
      </c>
      <c r="H403" s="121">
        <v>1</v>
      </c>
      <c r="I403" s="122">
        <v>0.72</v>
      </c>
      <c r="J403" s="122">
        <v>0.72</v>
      </c>
      <c r="K403" s="133"/>
    </row>
    <row r="404" spans="1:11" ht="26.1" customHeight="1" x14ac:dyDescent="0.2">
      <c r="A404" s="118" t="s">
        <v>262</v>
      </c>
      <c r="B404" s="119" t="s">
        <v>463</v>
      </c>
      <c r="C404" s="118" t="s">
        <v>112</v>
      </c>
      <c r="D404" s="118" t="s">
        <v>464</v>
      </c>
      <c r="E404" s="152" t="s">
        <v>265</v>
      </c>
      <c r="F404" s="152"/>
      <c r="G404" s="120" t="s">
        <v>246</v>
      </c>
      <c r="H404" s="121">
        <v>1</v>
      </c>
      <c r="I404" s="122">
        <v>1.21</v>
      </c>
      <c r="J404" s="122">
        <v>1.21</v>
      </c>
      <c r="K404" s="133"/>
    </row>
    <row r="405" spans="1:11" ht="26.1" customHeight="1" x14ac:dyDescent="0.2">
      <c r="A405" s="118" t="s">
        <v>262</v>
      </c>
      <c r="B405" s="119" t="s">
        <v>465</v>
      </c>
      <c r="C405" s="118" t="s">
        <v>112</v>
      </c>
      <c r="D405" s="118" t="s">
        <v>466</v>
      </c>
      <c r="E405" s="152" t="s">
        <v>265</v>
      </c>
      <c r="F405" s="152"/>
      <c r="G405" s="120" t="s">
        <v>246</v>
      </c>
      <c r="H405" s="121">
        <v>1</v>
      </c>
      <c r="I405" s="122">
        <v>7.0000000000000007E-2</v>
      </c>
      <c r="J405" s="122">
        <v>7.0000000000000007E-2</v>
      </c>
      <c r="K405" s="133"/>
    </row>
    <row r="406" spans="1:11" ht="26.1" customHeight="1" x14ac:dyDescent="0.2">
      <c r="A406" s="118" t="s">
        <v>262</v>
      </c>
      <c r="B406" s="119" t="s">
        <v>490</v>
      </c>
      <c r="C406" s="118" t="s">
        <v>112</v>
      </c>
      <c r="D406" s="118" t="s">
        <v>491</v>
      </c>
      <c r="E406" s="152" t="s">
        <v>265</v>
      </c>
      <c r="F406" s="152"/>
      <c r="G406" s="120" t="s">
        <v>246</v>
      </c>
      <c r="H406" s="121">
        <v>1</v>
      </c>
      <c r="I406" s="122">
        <v>0.66</v>
      </c>
      <c r="J406" s="122">
        <v>0.66</v>
      </c>
      <c r="K406" s="133"/>
    </row>
    <row r="407" spans="1:11" ht="26.1" customHeight="1" x14ac:dyDescent="0.2">
      <c r="A407" s="118" t="s">
        <v>262</v>
      </c>
      <c r="B407" s="119" t="s">
        <v>492</v>
      </c>
      <c r="C407" s="118" t="s">
        <v>112</v>
      </c>
      <c r="D407" s="118" t="s">
        <v>493</v>
      </c>
      <c r="E407" s="152" t="s">
        <v>265</v>
      </c>
      <c r="F407" s="152"/>
      <c r="G407" s="120" t="s">
        <v>246</v>
      </c>
      <c r="H407" s="121">
        <v>1</v>
      </c>
      <c r="I407" s="122">
        <v>1.1100000000000001</v>
      </c>
      <c r="J407" s="122">
        <v>1.1100000000000001</v>
      </c>
      <c r="K407" s="133"/>
    </row>
    <row r="408" spans="1:11" ht="25.5" x14ac:dyDescent="0.2">
      <c r="A408" s="123"/>
      <c r="B408" s="123"/>
      <c r="C408" s="123"/>
      <c r="D408" s="123"/>
      <c r="E408" s="123" t="s">
        <v>272</v>
      </c>
      <c r="F408" s="124">
        <v>7.4917660000000001</v>
      </c>
      <c r="G408" s="123" t="s">
        <v>273</v>
      </c>
      <c r="H408" s="124">
        <v>8.66</v>
      </c>
      <c r="I408" s="123" t="s">
        <v>274</v>
      </c>
      <c r="J408" s="124">
        <v>16.149999999999999</v>
      </c>
      <c r="K408" s="133"/>
    </row>
    <row r="409" spans="1:11" ht="15" thickBot="1" x14ac:dyDescent="0.25">
      <c r="A409" s="123"/>
      <c r="B409" s="123"/>
      <c r="C409" s="123"/>
      <c r="D409" s="123"/>
      <c r="E409" s="123" t="s">
        <v>275</v>
      </c>
      <c r="F409" s="124">
        <v>4.95</v>
      </c>
      <c r="G409" s="123"/>
      <c r="H409" s="150" t="s">
        <v>276</v>
      </c>
      <c r="I409" s="150"/>
      <c r="J409" s="124">
        <v>28.7</v>
      </c>
      <c r="K409" s="133"/>
    </row>
    <row r="410" spans="1:11" ht="0.95" customHeight="1" thickTop="1" x14ac:dyDescent="0.2">
      <c r="A410" s="125"/>
      <c r="B410" s="125"/>
      <c r="C410" s="125"/>
      <c r="D410" s="125"/>
      <c r="E410" s="125"/>
      <c r="F410" s="125"/>
      <c r="G410" s="125"/>
      <c r="H410" s="125"/>
      <c r="I410" s="125"/>
      <c r="J410" s="125"/>
      <c r="K410" s="133"/>
    </row>
    <row r="411" spans="1:11" ht="18" customHeight="1" x14ac:dyDescent="0.2">
      <c r="A411" s="105"/>
      <c r="B411" s="106" t="s">
        <v>101</v>
      </c>
      <c r="C411" s="105" t="s">
        <v>102</v>
      </c>
      <c r="D411" s="105" t="s">
        <v>17</v>
      </c>
      <c r="E411" s="151" t="s">
        <v>253</v>
      </c>
      <c r="F411" s="151"/>
      <c r="G411" s="107" t="s">
        <v>103</v>
      </c>
      <c r="H411" s="106" t="s">
        <v>104</v>
      </c>
      <c r="I411" s="106" t="s">
        <v>105</v>
      </c>
      <c r="J411" s="106" t="s">
        <v>32</v>
      </c>
      <c r="K411" s="133"/>
    </row>
    <row r="412" spans="1:11" ht="26.1" customHeight="1" x14ac:dyDescent="0.2">
      <c r="A412" s="108" t="s">
        <v>254</v>
      </c>
      <c r="B412" s="109" t="s">
        <v>494</v>
      </c>
      <c r="C412" s="108" t="s">
        <v>112</v>
      </c>
      <c r="D412" s="108" t="s">
        <v>495</v>
      </c>
      <c r="E412" s="148" t="s">
        <v>259</v>
      </c>
      <c r="F412" s="148"/>
      <c r="G412" s="110" t="s">
        <v>246</v>
      </c>
      <c r="H412" s="111">
        <v>1</v>
      </c>
      <c r="I412" s="112">
        <v>23.61</v>
      </c>
      <c r="J412" s="112">
        <v>23.61</v>
      </c>
      <c r="K412" s="133"/>
    </row>
    <row r="413" spans="1:11" ht="26.1" customHeight="1" x14ac:dyDescent="0.2">
      <c r="A413" s="113" t="s">
        <v>256</v>
      </c>
      <c r="B413" s="114" t="s">
        <v>496</v>
      </c>
      <c r="C413" s="113" t="s">
        <v>112</v>
      </c>
      <c r="D413" s="113" t="s">
        <v>497</v>
      </c>
      <c r="E413" s="149" t="s">
        <v>259</v>
      </c>
      <c r="F413" s="149"/>
      <c r="G413" s="115" t="s">
        <v>246</v>
      </c>
      <c r="H413" s="116">
        <v>1</v>
      </c>
      <c r="I413" s="117">
        <v>0.23</v>
      </c>
      <c r="J413" s="117">
        <v>0.23</v>
      </c>
      <c r="K413" s="133"/>
    </row>
    <row r="414" spans="1:11" ht="24" customHeight="1" x14ac:dyDescent="0.2">
      <c r="A414" s="118" t="s">
        <v>262</v>
      </c>
      <c r="B414" s="119" t="s">
        <v>498</v>
      </c>
      <c r="C414" s="118" t="s">
        <v>112</v>
      </c>
      <c r="D414" s="118" t="s">
        <v>499</v>
      </c>
      <c r="E414" s="152" t="s">
        <v>448</v>
      </c>
      <c r="F414" s="152"/>
      <c r="G414" s="120" t="s">
        <v>246</v>
      </c>
      <c r="H414" s="121">
        <v>1</v>
      </c>
      <c r="I414" s="122">
        <v>15.97</v>
      </c>
      <c r="J414" s="122">
        <v>15.97</v>
      </c>
      <c r="K414" s="133"/>
    </row>
    <row r="415" spans="1:11" ht="26.1" customHeight="1" x14ac:dyDescent="0.2">
      <c r="A415" s="118" t="s">
        <v>262</v>
      </c>
      <c r="B415" s="119" t="s">
        <v>486</v>
      </c>
      <c r="C415" s="118" t="s">
        <v>112</v>
      </c>
      <c r="D415" s="118" t="s">
        <v>487</v>
      </c>
      <c r="E415" s="152" t="s">
        <v>265</v>
      </c>
      <c r="F415" s="152"/>
      <c r="G415" s="120" t="s">
        <v>246</v>
      </c>
      <c r="H415" s="121">
        <v>1</v>
      </c>
      <c r="I415" s="122">
        <v>3.83</v>
      </c>
      <c r="J415" s="122">
        <v>3.83</v>
      </c>
      <c r="K415" s="133"/>
    </row>
    <row r="416" spans="1:11" ht="26.1" customHeight="1" x14ac:dyDescent="0.2">
      <c r="A416" s="118" t="s">
        <v>262</v>
      </c>
      <c r="B416" s="119" t="s">
        <v>488</v>
      </c>
      <c r="C416" s="118" t="s">
        <v>112</v>
      </c>
      <c r="D416" s="118" t="s">
        <v>489</v>
      </c>
      <c r="E416" s="152" t="s">
        <v>265</v>
      </c>
      <c r="F416" s="152"/>
      <c r="G416" s="120" t="s">
        <v>246</v>
      </c>
      <c r="H416" s="121">
        <v>1</v>
      </c>
      <c r="I416" s="122">
        <v>0.72</v>
      </c>
      <c r="J416" s="122">
        <v>0.72</v>
      </c>
      <c r="K416" s="133"/>
    </row>
    <row r="417" spans="1:11" ht="26.1" customHeight="1" x14ac:dyDescent="0.2">
      <c r="A417" s="118" t="s">
        <v>262</v>
      </c>
      <c r="B417" s="119" t="s">
        <v>463</v>
      </c>
      <c r="C417" s="118" t="s">
        <v>112</v>
      </c>
      <c r="D417" s="118" t="s">
        <v>464</v>
      </c>
      <c r="E417" s="152" t="s">
        <v>265</v>
      </c>
      <c r="F417" s="152"/>
      <c r="G417" s="120" t="s">
        <v>246</v>
      </c>
      <c r="H417" s="121">
        <v>1</v>
      </c>
      <c r="I417" s="122">
        <v>1.21</v>
      </c>
      <c r="J417" s="122">
        <v>1.21</v>
      </c>
      <c r="K417" s="133"/>
    </row>
    <row r="418" spans="1:11" ht="26.1" customHeight="1" x14ac:dyDescent="0.2">
      <c r="A418" s="118" t="s">
        <v>262</v>
      </c>
      <c r="B418" s="119" t="s">
        <v>465</v>
      </c>
      <c r="C418" s="118" t="s">
        <v>112</v>
      </c>
      <c r="D418" s="118" t="s">
        <v>466</v>
      </c>
      <c r="E418" s="152" t="s">
        <v>265</v>
      </c>
      <c r="F418" s="152"/>
      <c r="G418" s="120" t="s">
        <v>246</v>
      </c>
      <c r="H418" s="121">
        <v>1</v>
      </c>
      <c r="I418" s="122">
        <v>7.0000000000000007E-2</v>
      </c>
      <c r="J418" s="122">
        <v>7.0000000000000007E-2</v>
      </c>
      <c r="K418" s="133"/>
    </row>
    <row r="419" spans="1:11" ht="26.1" customHeight="1" x14ac:dyDescent="0.2">
      <c r="A419" s="118" t="s">
        <v>262</v>
      </c>
      <c r="B419" s="119" t="s">
        <v>500</v>
      </c>
      <c r="C419" s="118" t="s">
        <v>112</v>
      </c>
      <c r="D419" s="118" t="s">
        <v>501</v>
      </c>
      <c r="E419" s="152" t="s">
        <v>265</v>
      </c>
      <c r="F419" s="152"/>
      <c r="G419" s="120" t="s">
        <v>246</v>
      </c>
      <c r="H419" s="121">
        <v>1</v>
      </c>
      <c r="I419" s="122">
        <v>0.37</v>
      </c>
      <c r="J419" s="122">
        <v>0.37</v>
      </c>
      <c r="K419" s="133"/>
    </row>
    <row r="420" spans="1:11" ht="26.1" customHeight="1" x14ac:dyDescent="0.2">
      <c r="A420" s="118" t="s">
        <v>262</v>
      </c>
      <c r="B420" s="119" t="s">
        <v>502</v>
      </c>
      <c r="C420" s="118" t="s">
        <v>112</v>
      </c>
      <c r="D420" s="118" t="s">
        <v>503</v>
      </c>
      <c r="E420" s="152" t="s">
        <v>265</v>
      </c>
      <c r="F420" s="152"/>
      <c r="G420" s="120" t="s">
        <v>246</v>
      </c>
      <c r="H420" s="121">
        <v>1</v>
      </c>
      <c r="I420" s="122">
        <v>1.21</v>
      </c>
      <c r="J420" s="122">
        <v>1.21</v>
      </c>
      <c r="K420" s="133"/>
    </row>
    <row r="421" spans="1:11" ht="25.5" x14ac:dyDescent="0.2">
      <c r="A421" s="123"/>
      <c r="B421" s="123"/>
      <c r="C421" s="123"/>
      <c r="D421" s="123"/>
      <c r="E421" s="123" t="s">
        <v>272</v>
      </c>
      <c r="F421" s="124">
        <v>7.5149603000000003</v>
      </c>
      <c r="G421" s="123" t="s">
        <v>273</v>
      </c>
      <c r="H421" s="124">
        <v>8.69</v>
      </c>
      <c r="I421" s="123" t="s">
        <v>274</v>
      </c>
      <c r="J421" s="124">
        <v>16.2</v>
      </c>
      <c r="K421" s="133"/>
    </row>
    <row r="422" spans="1:11" ht="15" thickBot="1" x14ac:dyDescent="0.25">
      <c r="A422" s="123"/>
      <c r="B422" s="123"/>
      <c r="C422" s="123"/>
      <c r="D422" s="123"/>
      <c r="E422" s="123" t="s">
        <v>275</v>
      </c>
      <c r="F422" s="124">
        <v>4.92</v>
      </c>
      <c r="G422" s="123"/>
      <c r="H422" s="150" t="s">
        <v>276</v>
      </c>
      <c r="I422" s="150"/>
      <c r="J422" s="124">
        <v>28.53</v>
      </c>
      <c r="K422" s="133"/>
    </row>
    <row r="423" spans="1:11" ht="0.95" customHeight="1" thickTop="1" x14ac:dyDescent="0.2">
      <c r="A423" s="125"/>
      <c r="B423" s="125"/>
      <c r="C423" s="125"/>
      <c r="D423" s="125"/>
      <c r="E423" s="125"/>
      <c r="F423" s="125"/>
      <c r="G423" s="125"/>
      <c r="H423" s="125"/>
      <c r="I423" s="125"/>
      <c r="J423" s="125"/>
      <c r="K423" s="133"/>
    </row>
    <row r="424" spans="1:11" ht="18" customHeight="1" x14ac:dyDescent="0.2">
      <c r="A424" s="105"/>
      <c r="B424" s="106" t="s">
        <v>101</v>
      </c>
      <c r="C424" s="105" t="s">
        <v>102</v>
      </c>
      <c r="D424" s="105" t="s">
        <v>17</v>
      </c>
      <c r="E424" s="151" t="s">
        <v>253</v>
      </c>
      <c r="F424" s="151"/>
      <c r="G424" s="107" t="s">
        <v>103</v>
      </c>
      <c r="H424" s="106" t="s">
        <v>104</v>
      </c>
      <c r="I424" s="106" t="s">
        <v>105</v>
      </c>
      <c r="J424" s="106" t="s">
        <v>32</v>
      </c>
      <c r="K424" s="133"/>
    </row>
    <row r="425" spans="1:11" ht="26.1" customHeight="1" x14ac:dyDescent="0.2">
      <c r="A425" s="108" t="s">
        <v>254</v>
      </c>
      <c r="B425" s="109" t="s">
        <v>504</v>
      </c>
      <c r="C425" s="108" t="s">
        <v>112</v>
      </c>
      <c r="D425" s="108" t="s">
        <v>365</v>
      </c>
      <c r="E425" s="148" t="s">
        <v>259</v>
      </c>
      <c r="F425" s="148"/>
      <c r="G425" s="110" t="s">
        <v>246</v>
      </c>
      <c r="H425" s="111">
        <v>1</v>
      </c>
      <c r="I425" s="112">
        <v>24.53</v>
      </c>
      <c r="J425" s="112">
        <v>24.53</v>
      </c>
      <c r="K425" s="133"/>
    </row>
    <row r="426" spans="1:11" ht="26.1" customHeight="1" x14ac:dyDescent="0.2">
      <c r="A426" s="113" t="s">
        <v>256</v>
      </c>
      <c r="B426" s="114" t="s">
        <v>505</v>
      </c>
      <c r="C426" s="113" t="s">
        <v>112</v>
      </c>
      <c r="D426" s="113" t="s">
        <v>506</v>
      </c>
      <c r="E426" s="149" t="s">
        <v>259</v>
      </c>
      <c r="F426" s="149"/>
      <c r="G426" s="115" t="s">
        <v>246</v>
      </c>
      <c r="H426" s="116">
        <v>1</v>
      </c>
      <c r="I426" s="117">
        <v>0.19</v>
      </c>
      <c r="J426" s="117">
        <v>0.19</v>
      </c>
      <c r="K426" s="133"/>
    </row>
    <row r="427" spans="1:11" ht="24" customHeight="1" x14ac:dyDescent="0.2">
      <c r="A427" s="118" t="s">
        <v>262</v>
      </c>
      <c r="B427" s="119" t="s">
        <v>507</v>
      </c>
      <c r="C427" s="118" t="s">
        <v>112</v>
      </c>
      <c r="D427" s="118" t="s">
        <v>508</v>
      </c>
      <c r="E427" s="152" t="s">
        <v>448</v>
      </c>
      <c r="F427" s="152"/>
      <c r="G427" s="120" t="s">
        <v>246</v>
      </c>
      <c r="H427" s="121">
        <v>1</v>
      </c>
      <c r="I427" s="122">
        <v>16.809999999999999</v>
      </c>
      <c r="J427" s="122">
        <v>16.809999999999999</v>
      </c>
      <c r="K427" s="133"/>
    </row>
    <row r="428" spans="1:11" ht="26.1" customHeight="1" x14ac:dyDescent="0.2">
      <c r="A428" s="118" t="s">
        <v>262</v>
      </c>
      <c r="B428" s="119" t="s">
        <v>486</v>
      </c>
      <c r="C428" s="118" t="s">
        <v>112</v>
      </c>
      <c r="D428" s="118" t="s">
        <v>487</v>
      </c>
      <c r="E428" s="152" t="s">
        <v>265</v>
      </c>
      <c r="F428" s="152"/>
      <c r="G428" s="120" t="s">
        <v>246</v>
      </c>
      <c r="H428" s="121">
        <v>1</v>
      </c>
      <c r="I428" s="122">
        <v>3.83</v>
      </c>
      <c r="J428" s="122">
        <v>3.83</v>
      </c>
      <c r="K428" s="133"/>
    </row>
    <row r="429" spans="1:11" ht="26.1" customHeight="1" x14ac:dyDescent="0.2">
      <c r="A429" s="118" t="s">
        <v>262</v>
      </c>
      <c r="B429" s="119" t="s">
        <v>488</v>
      </c>
      <c r="C429" s="118" t="s">
        <v>112</v>
      </c>
      <c r="D429" s="118" t="s">
        <v>489</v>
      </c>
      <c r="E429" s="152" t="s">
        <v>265</v>
      </c>
      <c r="F429" s="152"/>
      <c r="G429" s="120" t="s">
        <v>246</v>
      </c>
      <c r="H429" s="121">
        <v>1</v>
      </c>
      <c r="I429" s="122">
        <v>0.72</v>
      </c>
      <c r="J429" s="122">
        <v>0.72</v>
      </c>
      <c r="K429" s="133"/>
    </row>
    <row r="430" spans="1:11" ht="26.1" customHeight="1" x14ac:dyDescent="0.2">
      <c r="A430" s="118" t="s">
        <v>262</v>
      </c>
      <c r="B430" s="119" t="s">
        <v>463</v>
      </c>
      <c r="C430" s="118" t="s">
        <v>112</v>
      </c>
      <c r="D430" s="118" t="s">
        <v>464</v>
      </c>
      <c r="E430" s="152" t="s">
        <v>265</v>
      </c>
      <c r="F430" s="152"/>
      <c r="G430" s="120" t="s">
        <v>246</v>
      </c>
      <c r="H430" s="121">
        <v>1</v>
      </c>
      <c r="I430" s="122">
        <v>1.21</v>
      </c>
      <c r="J430" s="122">
        <v>1.21</v>
      </c>
      <c r="K430" s="133"/>
    </row>
    <row r="431" spans="1:11" ht="26.1" customHeight="1" x14ac:dyDescent="0.2">
      <c r="A431" s="118" t="s">
        <v>262</v>
      </c>
      <c r="B431" s="119" t="s">
        <v>465</v>
      </c>
      <c r="C431" s="118" t="s">
        <v>112</v>
      </c>
      <c r="D431" s="118" t="s">
        <v>466</v>
      </c>
      <c r="E431" s="152" t="s">
        <v>265</v>
      </c>
      <c r="F431" s="152"/>
      <c r="G431" s="120" t="s">
        <v>246</v>
      </c>
      <c r="H431" s="121">
        <v>1</v>
      </c>
      <c r="I431" s="122">
        <v>7.0000000000000007E-2</v>
      </c>
      <c r="J431" s="122">
        <v>7.0000000000000007E-2</v>
      </c>
      <c r="K431" s="133"/>
    </row>
    <row r="432" spans="1:11" ht="26.1" customHeight="1" x14ac:dyDescent="0.2">
      <c r="A432" s="118" t="s">
        <v>262</v>
      </c>
      <c r="B432" s="119" t="s">
        <v>509</v>
      </c>
      <c r="C432" s="118" t="s">
        <v>112</v>
      </c>
      <c r="D432" s="118" t="s">
        <v>510</v>
      </c>
      <c r="E432" s="152" t="s">
        <v>265</v>
      </c>
      <c r="F432" s="152"/>
      <c r="G432" s="120" t="s">
        <v>246</v>
      </c>
      <c r="H432" s="121">
        <v>1</v>
      </c>
      <c r="I432" s="122">
        <v>0.52</v>
      </c>
      <c r="J432" s="122">
        <v>0.52</v>
      </c>
      <c r="K432" s="133"/>
    </row>
    <row r="433" spans="1:11" ht="26.1" customHeight="1" x14ac:dyDescent="0.2">
      <c r="A433" s="118" t="s">
        <v>262</v>
      </c>
      <c r="B433" s="119" t="s">
        <v>511</v>
      </c>
      <c r="C433" s="118" t="s">
        <v>112</v>
      </c>
      <c r="D433" s="118" t="s">
        <v>512</v>
      </c>
      <c r="E433" s="152" t="s">
        <v>265</v>
      </c>
      <c r="F433" s="152"/>
      <c r="G433" s="120" t="s">
        <v>246</v>
      </c>
      <c r="H433" s="121">
        <v>1</v>
      </c>
      <c r="I433" s="122">
        <v>1.18</v>
      </c>
      <c r="J433" s="122">
        <v>1.18</v>
      </c>
      <c r="K433" s="133"/>
    </row>
    <row r="434" spans="1:11" ht="25.5" x14ac:dyDescent="0.2">
      <c r="A434" s="123"/>
      <c r="B434" s="123"/>
      <c r="C434" s="123"/>
      <c r="D434" s="123"/>
      <c r="E434" s="123" t="s">
        <v>272</v>
      </c>
      <c r="F434" s="124">
        <v>7.8860694999999996</v>
      </c>
      <c r="G434" s="123" t="s">
        <v>273</v>
      </c>
      <c r="H434" s="124">
        <v>9.11</v>
      </c>
      <c r="I434" s="123" t="s">
        <v>274</v>
      </c>
      <c r="J434" s="124">
        <v>17</v>
      </c>
      <c r="K434" s="133"/>
    </row>
    <row r="435" spans="1:11" ht="15" thickBot="1" x14ac:dyDescent="0.25">
      <c r="A435" s="123"/>
      <c r="B435" s="123"/>
      <c r="C435" s="123"/>
      <c r="D435" s="123"/>
      <c r="E435" s="123" t="s">
        <v>275</v>
      </c>
      <c r="F435" s="124">
        <v>5.1100000000000003</v>
      </c>
      <c r="G435" s="123"/>
      <c r="H435" s="150" t="s">
        <v>276</v>
      </c>
      <c r="I435" s="150"/>
      <c r="J435" s="124">
        <v>29.64</v>
      </c>
      <c r="K435" s="133"/>
    </row>
    <row r="436" spans="1:11" ht="0.95" customHeight="1" thickTop="1" x14ac:dyDescent="0.2">
      <c r="A436" s="125"/>
      <c r="B436" s="125"/>
      <c r="C436" s="125"/>
      <c r="D436" s="125"/>
      <c r="E436" s="125"/>
      <c r="F436" s="125"/>
      <c r="G436" s="125"/>
      <c r="H436" s="125"/>
      <c r="I436" s="125"/>
      <c r="J436" s="125"/>
      <c r="K436" s="133"/>
    </row>
    <row r="437" spans="1:11" ht="18" customHeight="1" x14ac:dyDescent="0.2">
      <c r="A437" s="105"/>
      <c r="B437" s="106" t="s">
        <v>101</v>
      </c>
      <c r="C437" s="105" t="s">
        <v>102</v>
      </c>
      <c r="D437" s="105" t="s">
        <v>17</v>
      </c>
      <c r="E437" s="151" t="s">
        <v>253</v>
      </c>
      <c r="F437" s="151"/>
      <c r="G437" s="107" t="s">
        <v>103</v>
      </c>
      <c r="H437" s="106" t="s">
        <v>104</v>
      </c>
      <c r="I437" s="106" t="s">
        <v>105</v>
      </c>
      <c r="J437" s="106" t="s">
        <v>32</v>
      </c>
      <c r="K437" s="133"/>
    </row>
    <row r="438" spans="1:11" ht="24" customHeight="1" x14ac:dyDescent="0.2">
      <c r="A438" s="108" t="s">
        <v>254</v>
      </c>
      <c r="B438" s="109" t="s">
        <v>513</v>
      </c>
      <c r="C438" s="108" t="s">
        <v>112</v>
      </c>
      <c r="D438" s="108" t="s">
        <v>514</v>
      </c>
      <c r="E438" s="148" t="s">
        <v>259</v>
      </c>
      <c r="F438" s="148"/>
      <c r="G438" s="110" t="s">
        <v>246</v>
      </c>
      <c r="H438" s="111">
        <v>1</v>
      </c>
      <c r="I438" s="112">
        <v>31.93</v>
      </c>
      <c r="J438" s="112">
        <v>31.93</v>
      </c>
      <c r="K438" s="133"/>
    </row>
    <row r="439" spans="1:11" ht="26.1" customHeight="1" x14ac:dyDescent="0.2">
      <c r="A439" s="113" t="s">
        <v>256</v>
      </c>
      <c r="B439" s="114" t="s">
        <v>515</v>
      </c>
      <c r="C439" s="113" t="s">
        <v>112</v>
      </c>
      <c r="D439" s="113" t="s">
        <v>516</v>
      </c>
      <c r="E439" s="149" t="s">
        <v>259</v>
      </c>
      <c r="F439" s="149"/>
      <c r="G439" s="115" t="s">
        <v>246</v>
      </c>
      <c r="H439" s="116">
        <v>1</v>
      </c>
      <c r="I439" s="117">
        <v>0.27</v>
      </c>
      <c r="J439" s="117">
        <v>0.27</v>
      </c>
      <c r="K439" s="133"/>
    </row>
    <row r="440" spans="1:11" ht="24" customHeight="1" x14ac:dyDescent="0.2">
      <c r="A440" s="118" t="s">
        <v>262</v>
      </c>
      <c r="B440" s="119" t="s">
        <v>517</v>
      </c>
      <c r="C440" s="118" t="s">
        <v>112</v>
      </c>
      <c r="D440" s="118" t="s">
        <v>518</v>
      </c>
      <c r="E440" s="152" t="s">
        <v>448</v>
      </c>
      <c r="F440" s="152"/>
      <c r="G440" s="120" t="s">
        <v>246</v>
      </c>
      <c r="H440" s="121">
        <v>1</v>
      </c>
      <c r="I440" s="122">
        <v>24.06</v>
      </c>
      <c r="J440" s="122">
        <v>24.06</v>
      </c>
      <c r="K440" s="133"/>
    </row>
    <row r="441" spans="1:11" ht="26.1" customHeight="1" x14ac:dyDescent="0.2">
      <c r="A441" s="118" t="s">
        <v>262</v>
      </c>
      <c r="B441" s="119" t="s">
        <v>486</v>
      </c>
      <c r="C441" s="118" t="s">
        <v>112</v>
      </c>
      <c r="D441" s="118" t="s">
        <v>487</v>
      </c>
      <c r="E441" s="152" t="s">
        <v>265</v>
      </c>
      <c r="F441" s="152"/>
      <c r="G441" s="120" t="s">
        <v>246</v>
      </c>
      <c r="H441" s="121">
        <v>1</v>
      </c>
      <c r="I441" s="122">
        <v>3.83</v>
      </c>
      <c r="J441" s="122">
        <v>3.83</v>
      </c>
      <c r="K441" s="133"/>
    </row>
    <row r="442" spans="1:11" ht="26.1" customHeight="1" x14ac:dyDescent="0.2">
      <c r="A442" s="118" t="s">
        <v>262</v>
      </c>
      <c r="B442" s="119" t="s">
        <v>488</v>
      </c>
      <c r="C442" s="118" t="s">
        <v>112</v>
      </c>
      <c r="D442" s="118" t="s">
        <v>489</v>
      </c>
      <c r="E442" s="152" t="s">
        <v>265</v>
      </c>
      <c r="F442" s="152"/>
      <c r="G442" s="120" t="s">
        <v>246</v>
      </c>
      <c r="H442" s="121">
        <v>1</v>
      </c>
      <c r="I442" s="122">
        <v>0.72</v>
      </c>
      <c r="J442" s="122">
        <v>0.72</v>
      </c>
      <c r="K442" s="133"/>
    </row>
    <row r="443" spans="1:11" ht="26.1" customHeight="1" x14ac:dyDescent="0.2">
      <c r="A443" s="118" t="s">
        <v>262</v>
      </c>
      <c r="B443" s="119" t="s">
        <v>463</v>
      </c>
      <c r="C443" s="118" t="s">
        <v>112</v>
      </c>
      <c r="D443" s="118" t="s">
        <v>464</v>
      </c>
      <c r="E443" s="152" t="s">
        <v>265</v>
      </c>
      <c r="F443" s="152"/>
      <c r="G443" s="120" t="s">
        <v>246</v>
      </c>
      <c r="H443" s="121">
        <v>1</v>
      </c>
      <c r="I443" s="122">
        <v>1.21</v>
      </c>
      <c r="J443" s="122">
        <v>1.21</v>
      </c>
      <c r="K443" s="133"/>
    </row>
    <row r="444" spans="1:11" ht="26.1" customHeight="1" x14ac:dyDescent="0.2">
      <c r="A444" s="118" t="s">
        <v>262</v>
      </c>
      <c r="B444" s="119" t="s">
        <v>465</v>
      </c>
      <c r="C444" s="118" t="s">
        <v>112</v>
      </c>
      <c r="D444" s="118" t="s">
        <v>466</v>
      </c>
      <c r="E444" s="152" t="s">
        <v>265</v>
      </c>
      <c r="F444" s="152"/>
      <c r="G444" s="120" t="s">
        <v>246</v>
      </c>
      <c r="H444" s="121">
        <v>1</v>
      </c>
      <c r="I444" s="122">
        <v>7.0000000000000007E-2</v>
      </c>
      <c r="J444" s="122">
        <v>7.0000000000000007E-2</v>
      </c>
      <c r="K444" s="133"/>
    </row>
    <row r="445" spans="1:11" ht="26.1" customHeight="1" x14ac:dyDescent="0.2">
      <c r="A445" s="118" t="s">
        <v>262</v>
      </c>
      <c r="B445" s="119" t="s">
        <v>490</v>
      </c>
      <c r="C445" s="118" t="s">
        <v>112</v>
      </c>
      <c r="D445" s="118" t="s">
        <v>491</v>
      </c>
      <c r="E445" s="152" t="s">
        <v>265</v>
      </c>
      <c r="F445" s="152"/>
      <c r="G445" s="120" t="s">
        <v>246</v>
      </c>
      <c r="H445" s="121">
        <v>1</v>
      </c>
      <c r="I445" s="122">
        <v>0.66</v>
      </c>
      <c r="J445" s="122">
        <v>0.66</v>
      </c>
      <c r="K445" s="133"/>
    </row>
    <row r="446" spans="1:11" ht="26.1" customHeight="1" x14ac:dyDescent="0.2">
      <c r="A446" s="118" t="s">
        <v>262</v>
      </c>
      <c r="B446" s="119" t="s">
        <v>492</v>
      </c>
      <c r="C446" s="118" t="s">
        <v>112</v>
      </c>
      <c r="D446" s="118" t="s">
        <v>493</v>
      </c>
      <c r="E446" s="152" t="s">
        <v>265</v>
      </c>
      <c r="F446" s="152"/>
      <c r="G446" s="120" t="s">
        <v>246</v>
      </c>
      <c r="H446" s="121">
        <v>1</v>
      </c>
      <c r="I446" s="122">
        <v>1.1100000000000001</v>
      </c>
      <c r="J446" s="122">
        <v>1.1100000000000001</v>
      </c>
      <c r="K446" s="133"/>
    </row>
    <row r="447" spans="1:11" ht="25.5" x14ac:dyDescent="0.2">
      <c r="A447" s="123"/>
      <c r="B447" s="123"/>
      <c r="C447" s="123"/>
      <c r="D447" s="123"/>
      <c r="E447" s="123" t="s">
        <v>272</v>
      </c>
      <c r="F447" s="124">
        <v>11.2863571</v>
      </c>
      <c r="G447" s="123" t="s">
        <v>273</v>
      </c>
      <c r="H447" s="124">
        <v>13.04</v>
      </c>
      <c r="I447" s="123" t="s">
        <v>274</v>
      </c>
      <c r="J447" s="124">
        <v>24.33</v>
      </c>
      <c r="K447" s="133"/>
    </row>
    <row r="448" spans="1:11" ht="15" thickBot="1" x14ac:dyDescent="0.25">
      <c r="A448" s="123"/>
      <c r="B448" s="123"/>
      <c r="C448" s="123"/>
      <c r="D448" s="123"/>
      <c r="E448" s="123" t="s">
        <v>275</v>
      </c>
      <c r="F448" s="124">
        <v>6.65</v>
      </c>
      <c r="G448" s="123"/>
      <c r="H448" s="150" t="s">
        <v>276</v>
      </c>
      <c r="I448" s="150"/>
      <c r="J448" s="124">
        <v>38.58</v>
      </c>
      <c r="K448" s="133"/>
    </row>
    <row r="449" spans="1:11" ht="0.95" customHeight="1" thickTop="1" x14ac:dyDescent="0.2">
      <c r="A449" s="125"/>
      <c r="B449" s="125"/>
      <c r="C449" s="125"/>
      <c r="D449" s="125"/>
      <c r="E449" s="125"/>
      <c r="F449" s="125"/>
      <c r="G449" s="125"/>
      <c r="H449" s="125"/>
      <c r="I449" s="125"/>
      <c r="J449" s="125"/>
      <c r="K449" s="133"/>
    </row>
    <row r="450" spans="1:11" ht="18" customHeight="1" x14ac:dyDescent="0.2">
      <c r="A450" s="105"/>
      <c r="B450" s="106" t="s">
        <v>101</v>
      </c>
      <c r="C450" s="105" t="s">
        <v>102</v>
      </c>
      <c r="D450" s="105" t="s">
        <v>17</v>
      </c>
      <c r="E450" s="151" t="s">
        <v>253</v>
      </c>
      <c r="F450" s="151"/>
      <c r="G450" s="107" t="s">
        <v>103</v>
      </c>
      <c r="H450" s="106" t="s">
        <v>104</v>
      </c>
      <c r="I450" s="106" t="s">
        <v>105</v>
      </c>
      <c r="J450" s="106" t="s">
        <v>32</v>
      </c>
      <c r="K450" s="133"/>
    </row>
    <row r="451" spans="1:11" ht="26.1" customHeight="1" x14ac:dyDescent="0.2">
      <c r="A451" s="108" t="s">
        <v>254</v>
      </c>
      <c r="B451" s="109" t="s">
        <v>519</v>
      </c>
      <c r="C451" s="108" t="s">
        <v>109</v>
      </c>
      <c r="D451" s="108" t="s">
        <v>520</v>
      </c>
      <c r="E451" s="148" t="s">
        <v>521</v>
      </c>
      <c r="F451" s="148"/>
      <c r="G451" s="110" t="s">
        <v>114</v>
      </c>
      <c r="H451" s="111">
        <v>1</v>
      </c>
      <c r="I451" s="112">
        <v>22.07</v>
      </c>
      <c r="J451" s="112">
        <v>22.07</v>
      </c>
      <c r="K451" s="133"/>
    </row>
    <row r="452" spans="1:11" ht="24" customHeight="1" x14ac:dyDescent="0.2">
      <c r="A452" s="113" t="s">
        <v>256</v>
      </c>
      <c r="B452" s="114" t="s">
        <v>257</v>
      </c>
      <c r="C452" s="113" t="s">
        <v>112</v>
      </c>
      <c r="D452" s="113" t="s">
        <v>258</v>
      </c>
      <c r="E452" s="149" t="s">
        <v>259</v>
      </c>
      <c r="F452" s="149"/>
      <c r="G452" s="115" t="s">
        <v>246</v>
      </c>
      <c r="H452" s="116">
        <v>0.4</v>
      </c>
      <c r="I452" s="117">
        <v>23.03</v>
      </c>
      <c r="J452" s="117">
        <v>9.2100000000000009</v>
      </c>
      <c r="K452" s="133"/>
    </row>
    <row r="453" spans="1:11" ht="24" customHeight="1" x14ac:dyDescent="0.2">
      <c r="A453" s="113" t="s">
        <v>256</v>
      </c>
      <c r="B453" s="114" t="s">
        <v>411</v>
      </c>
      <c r="C453" s="113" t="s">
        <v>112</v>
      </c>
      <c r="D453" s="113" t="s">
        <v>370</v>
      </c>
      <c r="E453" s="149" t="s">
        <v>259</v>
      </c>
      <c r="F453" s="149"/>
      <c r="G453" s="115" t="s">
        <v>246</v>
      </c>
      <c r="H453" s="116">
        <v>0.4</v>
      </c>
      <c r="I453" s="117">
        <v>32.17</v>
      </c>
      <c r="J453" s="117">
        <v>12.86</v>
      </c>
      <c r="K453" s="133"/>
    </row>
    <row r="454" spans="1:11" ht="25.5" x14ac:dyDescent="0.2">
      <c r="A454" s="123"/>
      <c r="B454" s="123"/>
      <c r="C454" s="123"/>
      <c r="D454" s="123"/>
      <c r="E454" s="123" t="s">
        <v>272</v>
      </c>
      <c r="F454" s="124">
        <v>7.4314607784014477</v>
      </c>
      <c r="G454" s="123" t="s">
        <v>273</v>
      </c>
      <c r="H454" s="124">
        <v>8.59</v>
      </c>
      <c r="I454" s="123" t="s">
        <v>274</v>
      </c>
      <c r="J454" s="124">
        <v>16.02</v>
      </c>
      <c r="K454" s="133"/>
    </row>
    <row r="455" spans="1:11" ht="15" thickBot="1" x14ac:dyDescent="0.25">
      <c r="A455" s="123"/>
      <c r="B455" s="123"/>
      <c r="C455" s="123"/>
      <c r="D455" s="123"/>
      <c r="E455" s="123" t="s">
        <v>275</v>
      </c>
      <c r="F455" s="124">
        <v>4.5999999999999996</v>
      </c>
      <c r="G455" s="123"/>
      <c r="H455" s="150" t="s">
        <v>276</v>
      </c>
      <c r="I455" s="150"/>
      <c r="J455" s="124">
        <v>26.67</v>
      </c>
      <c r="K455" s="133"/>
    </row>
    <row r="456" spans="1:11" ht="0.95" customHeight="1" thickTop="1" x14ac:dyDescent="0.2">
      <c r="A456" s="125"/>
      <c r="B456" s="125"/>
      <c r="C456" s="125"/>
      <c r="D456" s="125"/>
      <c r="E456" s="125"/>
      <c r="F456" s="125"/>
      <c r="G456" s="125"/>
      <c r="H456" s="125"/>
      <c r="I456" s="125"/>
      <c r="J456" s="125"/>
      <c r="K456" s="133"/>
    </row>
    <row r="457" spans="1:11" ht="18" customHeight="1" x14ac:dyDescent="0.2">
      <c r="A457" s="105"/>
      <c r="B457" s="106" t="s">
        <v>101</v>
      </c>
      <c r="C457" s="105" t="s">
        <v>102</v>
      </c>
      <c r="D457" s="105" t="s">
        <v>17</v>
      </c>
      <c r="E457" s="151" t="s">
        <v>253</v>
      </c>
      <c r="F457" s="151"/>
      <c r="G457" s="107" t="s">
        <v>103</v>
      </c>
      <c r="H457" s="106" t="s">
        <v>104</v>
      </c>
      <c r="I457" s="106" t="s">
        <v>105</v>
      </c>
      <c r="J457" s="106" t="s">
        <v>32</v>
      </c>
      <c r="K457" s="133"/>
    </row>
    <row r="458" spans="1:11" ht="39" customHeight="1" x14ac:dyDescent="0.2">
      <c r="A458" s="108" t="s">
        <v>254</v>
      </c>
      <c r="B458" s="109" t="s">
        <v>522</v>
      </c>
      <c r="C458" s="108" t="s">
        <v>109</v>
      </c>
      <c r="D458" s="108" t="s">
        <v>523</v>
      </c>
      <c r="E458" s="148" t="s">
        <v>524</v>
      </c>
      <c r="F458" s="148"/>
      <c r="G458" s="110" t="s">
        <v>114</v>
      </c>
      <c r="H458" s="111">
        <v>1</v>
      </c>
      <c r="I458" s="112">
        <v>158.51</v>
      </c>
      <c r="J458" s="112">
        <v>158.51</v>
      </c>
      <c r="K458" s="133"/>
    </row>
    <row r="459" spans="1:11" ht="51.95" customHeight="1" x14ac:dyDescent="0.2">
      <c r="A459" s="113" t="s">
        <v>256</v>
      </c>
      <c r="B459" s="114" t="s">
        <v>525</v>
      </c>
      <c r="C459" s="113" t="s">
        <v>109</v>
      </c>
      <c r="D459" s="113" t="s">
        <v>526</v>
      </c>
      <c r="E459" s="149" t="s">
        <v>414</v>
      </c>
      <c r="F459" s="149"/>
      <c r="G459" s="115" t="s">
        <v>115</v>
      </c>
      <c r="H459" s="116">
        <v>6.4899999999999999E-2</v>
      </c>
      <c r="I459" s="117">
        <v>526.03</v>
      </c>
      <c r="J459" s="117">
        <v>34.130000000000003</v>
      </c>
      <c r="K459" s="133"/>
    </row>
    <row r="460" spans="1:11" ht="24" customHeight="1" x14ac:dyDescent="0.2">
      <c r="A460" s="113" t="s">
        <v>256</v>
      </c>
      <c r="B460" s="114" t="s">
        <v>257</v>
      </c>
      <c r="C460" s="113" t="s">
        <v>112</v>
      </c>
      <c r="D460" s="113" t="s">
        <v>258</v>
      </c>
      <c r="E460" s="149" t="s">
        <v>259</v>
      </c>
      <c r="F460" s="149"/>
      <c r="G460" s="115" t="s">
        <v>246</v>
      </c>
      <c r="H460" s="116">
        <v>0.875</v>
      </c>
      <c r="I460" s="117">
        <v>23.03</v>
      </c>
      <c r="J460" s="117">
        <v>20.149999999999999</v>
      </c>
      <c r="K460" s="133"/>
    </row>
    <row r="461" spans="1:11" ht="24" customHeight="1" x14ac:dyDescent="0.2">
      <c r="A461" s="113" t="s">
        <v>256</v>
      </c>
      <c r="B461" s="114" t="s">
        <v>411</v>
      </c>
      <c r="C461" s="113" t="s">
        <v>112</v>
      </c>
      <c r="D461" s="113" t="s">
        <v>370</v>
      </c>
      <c r="E461" s="149" t="s">
        <v>259</v>
      </c>
      <c r="F461" s="149"/>
      <c r="G461" s="115" t="s">
        <v>246</v>
      </c>
      <c r="H461" s="116">
        <v>1.75</v>
      </c>
      <c r="I461" s="117">
        <v>32.17</v>
      </c>
      <c r="J461" s="117">
        <v>56.29</v>
      </c>
      <c r="K461" s="133"/>
    </row>
    <row r="462" spans="1:11" ht="26.1" customHeight="1" x14ac:dyDescent="0.2">
      <c r="A462" s="118" t="s">
        <v>262</v>
      </c>
      <c r="B462" s="119" t="s">
        <v>527</v>
      </c>
      <c r="C462" s="118" t="s">
        <v>109</v>
      </c>
      <c r="D462" s="118" t="s">
        <v>528</v>
      </c>
      <c r="E462" s="152" t="s">
        <v>265</v>
      </c>
      <c r="F462" s="152"/>
      <c r="G462" s="120" t="s">
        <v>110</v>
      </c>
      <c r="H462" s="121">
        <v>47</v>
      </c>
      <c r="I462" s="122">
        <v>1.02</v>
      </c>
      <c r="J462" s="122">
        <v>47.94</v>
      </c>
      <c r="K462" s="133"/>
    </row>
    <row r="463" spans="1:11" ht="25.5" x14ac:dyDescent="0.2">
      <c r="A463" s="123"/>
      <c r="B463" s="123"/>
      <c r="C463" s="123"/>
      <c r="D463" s="123"/>
      <c r="E463" s="123" t="s">
        <v>272</v>
      </c>
      <c r="F463" s="124">
        <v>28.0976017071021</v>
      </c>
      <c r="G463" s="123" t="s">
        <v>273</v>
      </c>
      <c r="H463" s="124">
        <v>32.47</v>
      </c>
      <c r="I463" s="123" t="s">
        <v>274</v>
      </c>
      <c r="J463" s="124">
        <v>60.57</v>
      </c>
      <c r="K463" s="133"/>
    </row>
    <row r="464" spans="1:11" ht="15" thickBot="1" x14ac:dyDescent="0.25">
      <c r="A464" s="123"/>
      <c r="B464" s="123"/>
      <c r="C464" s="123"/>
      <c r="D464" s="123"/>
      <c r="E464" s="123" t="s">
        <v>275</v>
      </c>
      <c r="F464" s="124">
        <v>33.04</v>
      </c>
      <c r="G464" s="123"/>
      <c r="H464" s="150" t="s">
        <v>276</v>
      </c>
      <c r="I464" s="150"/>
      <c r="J464" s="124">
        <v>191.55</v>
      </c>
      <c r="K464" s="133"/>
    </row>
    <row r="465" spans="1:11" ht="0.95" customHeight="1" thickTop="1" x14ac:dyDescent="0.2">
      <c r="A465" s="125"/>
      <c r="B465" s="125"/>
      <c r="C465" s="125"/>
      <c r="D465" s="125"/>
      <c r="E465" s="125"/>
      <c r="F465" s="125"/>
      <c r="G465" s="125"/>
      <c r="H465" s="125"/>
      <c r="I465" s="125"/>
      <c r="J465" s="125"/>
      <c r="K465" s="133"/>
    </row>
    <row r="466" spans="1:11" ht="18" customHeight="1" x14ac:dyDescent="0.2">
      <c r="A466" s="105"/>
      <c r="B466" s="106" t="s">
        <v>101</v>
      </c>
      <c r="C466" s="105" t="s">
        <v>102</v>
      </c>
      <c r="D466" s="105" t="s">
        <v>17</v>
      </c>
      <c r="E466" s="151" t="s">
        <v>253</v>
      </c>
      <c r="F466" s="151"/>
      <c r="G466" s="107" t="s">
        <v>103</v>
      </c>
      <c r="H466" s="106" t="s">
        <v>104</v>
      </c>
      <c r="I466" s="106" t="s">
        <v>105</v>
      </c>
      <c r="J466" s="106" t="s">
        <v>32</v>
      </c>
      <c r="K466" s="133"/>
    </row>
    <row r="467" spans="1:11" ht="51.95" customHeight="1" x14ac:dyDescent="0.2">
      <c r="A467" s="108" t="s">
        <v>254</v>
      </c>
      <c r="B467" s="109" t="s">
        <v>529</v>
      </c>
      <c r="C467" s="108" t="s">
        <v>109</v>
      </c>
      <c r="D467" s="108" t="s">
        <v>530</v>
      </c>
      <c r="E467" s="148" t="s">
        <v>531</v>
      </c>
      <c r="F467" s="148"/>
      <c r="G467" s="110" t="s">
        <v>115</v>
      </c>
      <c r="H467" s="111">
        <v>1</v>
      </c>
      <c r="I467" s="112">
        <v>583.91999999999996</v>
      </c>
      <c r="J467" s="112">
        <v>583.91999999999996</v>
      </c>
      <c r="K467" s="133"/>
    </row>
    <row r="468" spans="1:11" ht="39" customHeight="1" x14ac:dyDescent="0.2">
      <c r="A468" s="113" t="s">
        <v>256</v>
      </c>
      <c r="B468" s="114" t="s">
        <v>532</v>
      </c>
      <c r="C468" s="113" t="s">
        <v>109</v>
      </c>
      <c r="D468" s="113" t="s">
        <v>533</v>
      </c>
      <c r="E468" s="149" t="s">
        <v>410</v>
      </c>
      <c r="F468" s="149"/>
      <c r="G468" s="115" t="s">
        <v>115</v>
      </c>
      <c r="H468" s="116">
        <v>0.3</v>
      </c>
      <c r="I468" s="117">
        <v>403.1</v>
      </c>
      <c r="J468" s="117">
        <v>120.93</v>
      </c>
      <c r="K468" s="133"/>
    </row>
    <row r="469" spans="1:11" ht="24" customHeight="1" x14ac:dyDescent="0.2">
      <c r="A469" s="113" t="s">
        <v>256</v>
      </c>
      <c r="B469" s="114" t="s">
        <v>257</v>
      </c>
      <c r="C469" s="113" t="s">
        <v>112</v>
      </c>
      <c r="D469" s="113" t="s">
        <v>258</v>
      </c>
      <c r="E469" s="149" t="s">
        <v>259</v>
      </c>
      <c r="F469" s="149"/>
      <c r="G469" s="115" t="s">
        <v>246</v>
      </c>
      <c r="H469" s="116">
        <v>6</v>
      </c>
      <c r="I469" s="117">
        <v>23.03</v>
      </c>
      <c r="J469" s="117">
        <v>138.18</v>
      </c>
      <c r="K469" s="133"/>
    </row>
    <row r="470" spans="1:11" ht="24" customHeight="1" x14ac:dyDescent="0.2">
      <c r="A470" s="113" t="s">
        <v>256</v>
      </c>
      <c r="B470" s="114" t="s">
        <v>411</v>
      </c>
      <c r="C470" s="113" t="s">
        <v>112</v>
      </c>
      <c r="D470" s="113" t="s">
        <v>370</v>
      </c>
      <c r="E470" s="149" t="s">
        <v>259</v>
      </c>
      <c r="F470" s="149"/>
      <c r="G470" s="115" t="s">
        <v>246</v>
      </c>
      <c r="H470" s="116">
        <v>6</v>
      </c>
      <c r="I470" s="117">
        <v>32.17</v>
      </c>
      <c r="J470" s="117">
        <v>193.02</v>
      </c>
      <c r="K470" s="133"/>
    </row>
    <row r="471" spans="1:11" ht="26.1" customHeight="1" x14ac:dyDescent="0.2">
      <c r="A471" s="118" t="s">
        <v>262</v>
      </c>
      <c r="B471" s="119" t="s">
        <v>534</v>
      </c>
      <c r="C471" s="118" t="s">
        <v>109</v>
      </c>
      <c r="D471" s="118" t="s">
        <v>535</v>
      </c>
      <c r="E471" s="152" t="s">
        <v>265</v>
      </c>
      <c r="F471" s="152"/>
      <c r="G471" s="120" t="s">
        <v>115</v>
      </c>
      <c r="H471" s="121">
        <v>1.2</v>
      </c>
      <c r="I471" s="122">
        <v>109.83</v>
      </c>
      <c r="J471" s="122">
        <v>131.79</v>
      </c>
      <c r="K471" s="133"/>
    </row>
    <row r="472" spans="1:11" ht="25.5" x14ac:dyDescent="0.2">
      <c r="A472" s="123"/>
      <c r="B472" s="123"/>
      <c r="C472" s="123"/>
      <c r="D472" s="123"/>
      <c r="E472" s="123" t="s">
        <v>272</v>
      </c>
      <c r="F472" s="124">
        <v>120.1558658</v>
      </c>
      <c r="G472" s="123" t="s">
        <v>273</v>
      </c>
      <c r="H472" s="124">
        <v>138.86000000000001</v>
      </c>
      <c r="I472" s="123" t="s">
        <v>274</v>
      </c>
      <c r="J472" s="124">
        <v>259.02</v>
      </c>
      <c r="K472" s="133"/>
    </row>
    <row r="473" spans="1:11" ht="15" thickBot="1" x14ac:dyDescent="0.25">
      <c r="A473" s="123"/>
      <c r="B473" s="123"/>
      <c r="C473" s="123"/>
      <c r="D473" s="123"/>
      <c r="E473" s="123" t="s">
        <v>275</v>
      </c>
      <c r="F473" s="124">
        <v>121.74</v>
      </c>
      <c r="G473" s="123"/>
      <c r="H473" s="150" t="s">
        <v>276</v>
      </c>
      <c r="I473" s="150"/>
      <c r="J473" s="124">
        <v>705.66</v>
      </c>
      <c r="K473" s="133"/>
    </row>
    <row r="474" spans="1:11" ht="0.95" customHeight="1" thickTop="1" x14ac:dyDescent="0.2">
      <c r="A474" s="125"/>
      <c r="B474" s="125"/>
      <c r="C474" s="125"/>
      <c r="D474" s="125"/>
      <c r="E474" s="125"/>
      <c r="F474" s="125"/>
      <c r="G474" s="125"/>
      <c r="H474" s="125"/>
      <c r="I474" s="125"/>
      <c r="J474" s="125"/>
      <c r="K474" s="133"/>
    </row>
    <row r="475" spans="1:11" ht="18" customHeight="1" x14ac:dyDescent="0.2">
      <c r="A475" s="105"/>
      <c r="B475" s="106" t="s">
        <v>101</v>
      </c>
      <c r="C475" s="105" t="s">
        <v>102</v>
      </c>
      <c r="D475" s="105" t="s">
        <v>17</v>
      </c>
      <c r="E475" s="151" t="s">
        <v>253</v>
      </c>
      <c r="F475" s="151"/>
      <c r="G475" s="107" t="s">
        <v>103</v>
      </c>
      <c r="H475" s="106" t="s">
        <v>104</v>
      </c>
      <c r="I475" s="106" t="s">
        <v>105</v>
      </c>
      <c r="J475" s="106" t="s">
        <v>32</v>
      </c>
      <c r="K475" s="133"/>
    </row>
    <row r="476" spans="1:11" ht="39" customHeight="1" x14ac:dyDescent="0.2">
      <c r="A476" s="108" t="s">
        <v>254</v>
      </c>
      <c r="B476" s="109" t="s">
        <v>536</v>
      </c>
      <c r="C476" s="108" t="s">
        <v>109</v>
      </c>
      <c r="D476" s="108" t="s">
        <v>537</v>
      </c>
      <c r="E476" s="148" t="s">
        <v>524</v>
      </c>
      <c r="F476" s="148"/>
      <c r="G476" s="110" t="s">
        <v>114</v>
      </c>
      <c r="H476" s="111">
        <v>1</v>
      </c>
      <c r="I476" s="112">
        <v>121.35</v>
      </c>
      <c r="J476" s="112">
        <v>121.35</v>
      </c>
      <c r="K476" s="133"/>
    </row>
    <row r="477" spans="1:11" ht="51.95" customHeight="1" x14ac:dyDescent="0.2">
      <c r="A477" s="113" t="s">
        <v>256</v>
      </c>
      <c r="B477" s="114" t="s">
        <v>525</v>
      </c>
      <c r="C477" s="113" t="s">
        <v>109</v>
      </c>
      <c r="D477" s="113" t="s">
        <v>526</v>
      </c>
      <c r="E477" s="149" t="s">
        <v>414</v>
      </c>
      <c r="F477" s="149"/>
      <c r="G477" s="115" t="s">
        <v>115</v>
      </c>
      <c r="H477" s="116">
        <v>3.2000000000000001E-2</v>
      </c>
      <c r="I477" s="117">
        <v>526.03</v>
      </c>
      <c r="J477" s="117">
        <v>16.829999999999998</v>
      </c>
      <c r="K477" s="133"/>
    </row>
    <row r="478" spans="1:11" ht="24" customHeight="1" x14ac:dyDescent="0.2">
      <c r="A478" s="113" t="s">
        <v>256</v>
      </c>
      <c r="B478" s="114" t="s">
        <v>257</v>
      </c>
      <c r="C478" s="113" t="s">
        <v>112</v>
      </c>
      <c r="D478" s="113" t="s">
        <v>258</v>
      </c>
      <c r="E478" s="149" t="s">
        <v>259</v>
      </c>
      <c r="F478" s="149"/>
      <c r="G478" s="115" t="s">
        <v>246</v>
      </c>
      <c r="H478" s="116">
        <v>0.91</v>
      </c>
      <c r="I478" s="117">
        <v>23.03</v>
      </c>
      <c r="J478" s="117">
        <v>20.95</v>
      </c>
      <c r="K478" s="133"/>
    </row>
    <row r="479" spans="1:11" ht="24" customHeight="1" x14ac:dyDescent="0.2">
      <c r="A479" s="113" t="s">
        <v>256</v>
      </c>
      <c r="B479" s="114" t="s">
        <v>411</v>
      </c>
      <c r="C479" s="113" t="s">
        <v>112</v>
      </c>
      <c r="D479" s="113" t="s">
        <v>370</v>
      </c>
      <c r="E479" s="149" t="s">
        <v>259</v>
      </c>
      <c r="F479" s="149"/>
      <c r="G479" s="115" t="s">
        <v>246</v>
      </c>
      <c r="H479" s="116">
        <v>1.52</v>
      </c>
      <c r="I479" s="117">
        <v>32.17</v>
      </c>
      <c r="J479" s="117">
        <v>48.89</v>
      </c>
      <c r="K479" s="133"/>
    </row>
    <row r="480" spans="1:11" ht="24" customHeight="1" x14ac:dyDescent="0.2">
      <c r="A480" s="118" t="s">
        <v>262</v>
      </c>
      <c r="B480" s="119" t="s">
        <v>538</v>
      </c>
      <c r="C480" s="118" t="s">
        <v>109</v>
      </c>
      <c r="D480" s="118" t="s">
        <v>539</v>
      </c>
      <c r="E480" s="152" t="s">
        <v>265</v>
      </c>
      <c r="F480" s="152"/>
      <c r="G480" s="120" t="s">
        <v>110</v>
      </c>
      <c r="H480" s="121">
        <v>68</v>
      </c>
      <c r="I480" s="122">
        <v>0.51</v>
      </c>
      <c r="J480" s="122">
        <v>34.68</v>
      </c>
      <c r="K480" s="133"/>
    </row>
    <row r="481" spans="1:11" ht="25.5" x14ac:dyDescent="0.2">
      <c r="A481" s="123"/>
      <c r="B481" s="123"/>
      <c r="C481" s="123"/>
      <c r="D481" s="123"/>
      <c r="E481" s="123" t="s">
        <v>272</v>
      </c>
      <c r="F481" s="124">
        <v>24.780813656816811</v>
      </c>
      <c r="G481" s="123" t="s">
        <v>273</v>
      </c>
      <c r="H481" s="124">
        <v>28.64</v>
      </c>
      <c r="I481" s="123" t="s">
        <v>274</v>
      </c>
      <c r="J481" s="124">
        <v>53.42</v>
      </c>
      <c r="K481" s="133"/>
    </row>
    <row r="482" spans="1:11" ht="15" thickBot="1" x14ac:dyDescent="0.25">
      <c r="A482" s="123"/>
      <c r="B482" s="123"/>
      <c r="C482" s="123"/>
      <c r="D482" s="123"/>
      <c r="E482" s="123" t="s">
        <v>275</v>
      </c>
      <c r="F482" s="124">
        <v>25.3</v>
      </c>
      <c r="G482" s="123"/>
      <c r="H482" s="150" t="s">
        <v>276</v>
      </c>
      <c r="I482" s="150"/>
      <c r="J482" s="124">
        <v>146.65</v>
      </c>
      <c r="K482" s="133"/>
    </row>
    <row r="483" spans="1:11" ht="0.95" customHeight="1" thickTop="1" x14ac:dyDescent="0.2">
      <c r="A483" s="125"/>
      <c r="B483" s="125"/>
      <c r="C483" s="125"/>
      <c r="D483" s="125"/>
      <c r="E483" s="125"/>
      <c r="F483" s="125"/>
      <c r="G483" s="125"/>
      <c r="H483" s="125"/>
      <c r="I483" s="125"/>
      <c r="J483" s="125"/>
      <c r="K483" s="133"/>
    </row>
    <row r="484" spans="1:11" ht="18" customHeight="1" x14ac:dyDescent="0.2">
      <c r="A484" s="105"/>
      <c r="B484" s="106" t="s">
        <v>101</v>
      </c>
      <c r="C484" s="105" t="s">
        <v>102</v>
      </c>
      <c r="D484" s="105" t="s">
        <v>17</v>
      </c>
      <c r="E484" s="151" t="s">
        <v>253</v>
      </c>
      <c r="F484" s="151"/>
      <c r="G484" s="107" t="s">
        <v>103</v>
      </c>
      <c r="H484" s="106" t="s">
        <v>104</v>
      </c>
      <c r="I484" s="106" t="s">
        <v>105</v>
      </c>
      <c r="J484" s="106" t="s">
        <v>32</v>
      </c>
      <c r="K484" s="133"/>
    </row>
    <row r="485" spans="1:11" ht="24" customHeight="1" x14ac:dyDescent="0.2">
      <c r="A485" s="108" t="s">
        <v>254</v>
      </c>
      <c r="B485" s="109" t="s">
        <v>540</v>
      </c>
      <c r="C485" s="108" t="s">
        <v>180</v>
      </c>
      <c r="D485" s="108" t="s">
        <v>541</v>
      </c>
      <c r="E485" s="148" t="s">
        <v>301</v>
      </c>
      <c r="F485" s="148"/>
      <c r="G485" s="110" t="s">
        <v>115</v>
      </c>
      <c r="H485" s="111">
        <v>1</v>
      </c>
      <c r="I485" s="112">
        <v>10.72</v>
      </c>
      <c r="J485" s="112">
        <v>10.72</v>
      </c>
      <c r="K485" s="133"/>
    </row>
    <row r="486" spans="1:11" ht="15" customHeight="1" x14ac:dyDescent="0.2">
      <c r="A486" s="151" t="s">
        <v>73</v>
      </c>
      <c r="B486" s="155" t="s">
        <v>101</v>
      </c>
      <c r="C486" s="151" t="s">
        <v>102</v>
      </c>
      <c r="D486" s="151" t="s">
        <v>302</v>
      </c>
      <c r="E486" s="155" t="s">
        <v>303</v>
      </c>
      <c r="F486" s="156" t="s">
        <v>304</v>
      </c>
      <c r="G486" s="155"/>
      <c r="H486" s="156" t="s">
        <v>305</v>
      </c>
      <c r="I486" s="155"/>
      <c r="J486" s="155" t="s">
        <v>306</v>
      </c>
      <c r="K486" s="133"/>
    </row>
    <row r="487" spans="1:11" ht="15" customHeight="1" x14ac:dyDescent="0.2">
      <c r="A487" s="155"/>
      <c r="B487" s="155"/>
      <c r="C487" s="155"/>
      <c r="D487" s="155"/>
      <c r="E487" s="155"/>
      <c r="F487" s="106" t="s">
        <v>307</v>
      </c>
      <c r="G487" s="106" t="s">
        <v>308</v>
      </c>
      <c r="H487" s="106" t="s">
        <v>307</v>
      </c>
      <c r="I487" s="106" t="s">
        <v>308</v>
      </c>
      <c r="J487" s="155"/>
      <c r="K487" s="133"/>
    </row>
    <row r="488" spans="1:11" ht="26.1" customHeight="1" x14ac:dyDescent="0.2">
      <c r="A488" s="118" t="s">
        <v>262</v>
      </c>
      <c r="B488" s="119" t="s">
        <v>542</v>
      </c>
      <c r="C488" s="118" t="s">
        <v>180</v>
      </c>
      <c r="D488" s="118" t="s">
        <v>543</v>
      </c>
      <c r="E488" s="121">
        <v>1</v>
      </c>
      <c r="F488" s="122">
        <v>0.19</v>
      </c>
      <c r="G488" s="122">
        <v>0.81</v>
      </c>
      <c r="H488" s="126">
        <v>180.4736</v>
      </c>
      <c r="I488" s="126">
        <v>92.576999999999998</v>
      </c>
      <c r="J488" s="126">
        <v>109.2774</v>
      </c>
      <c r="K488" s="133"/>
    </row>
    <row r="489" spans="1:11" ht="26.1" customHeight="1" x14ac:dyDescent="0.2">
      <c r="A489" s="118" t="s">
        <v>262</v>
      </c>
      <c r="B489" s="119" t="s">
        <v>544</v>
      </c>
      <c r="C489" s="118" t="s">
        <v>180</v>
      </c>
      <c r="D489" s="118" t="s">
        <v>545</v>
      </c>
      <c r="E489" s="121">
        <v>1</v>
      </c>
      <c r="F489" s="122">
        <v>1</v>
      </c>
      <c r="G489" s="122">
        <v>0</v>
      </c>
      <c r="H489" s="126">
        <v>116.6575</v>
      </c>
      <c r="I489" s="126">
        <v>37.677100000000003</v>
      </c>
      <c r="J489" s="126">
        <v>116.6575</v>
      </c>
      <c r="K489" s="133"/>
    </row>
    <row r="490" spans="1:11" ht="20.100000000000001" customHeight="1" x14ac:dyDescent="0.2">
      <c r="A490" s="157"/>
      <c r="B490" s="157"/>
      <c r="C490" s="157"/>
      <c r="D490" s="157"/>
      <c r="E490" s="157"/>
      <c r="F490" s="157" t="s">
        <v>311</v>
      </c>
      <c r="G490" s="157"/>
      <c r="H490" s="157"/>
      <c r="I490" s="157"/>
      <c r="J490" s="128">
        <v>225.9349</v>
      </c>
      <c r="K490" s="133"/>
    </row>
    <row r="491" spans="1:11" ht="20.100000000000001" customHeight="1" x14ac:dyDescent="0.2">
      <c r="A491" s="157"/>
      <c r="B491" s="157"/>
      <c r="C491" s="157"/>
      <c r="D491" s="157"/>
      <c r="E491" s="157"/>
      <c r="F491" s="157" t="s">
        <v>312</v>
      </c>
      <c r="G491" s="157"/>
      <c r="H491" s="157"/>
      <c r="I491" s="157"/>
      <c r="J491" s="128">
        <v>225.9349</v>
      </c>
      <c r="K491" s="133"/>
    </row>
    <row r="492" spans="1:11" ht="20.100000000000001" customHeight="1" x14ac:dyDescent="0.2">
      <c r="A492" s="157"/>
      <c r="B492" s="157"/>
      <c r="C492" s="157"/>
      <c r="D492" s="157"/>
      <c r="E492" s="157"/>
      <c r="F492" s="157" t="s">
        <v>313</v>
      </c>
      <c r="G492" s="157"/>
      <c r="H492" s="157"/>
      <c r="I492" s="157"/>
      <c r="J492" s="128">
        <v>1.43E-2</v>
      </c>
      <c r="K492" s="133"/>
    </row>
    <row r="493" spans="1:11" ht="20.100000000000001" customHeight="1" x14ac:dyDescent="0.2">
      <c r="A493" s="157"/>
      <c r="B493" s="157"/>
      <c r="C493" s="157"/>
      <c r="D493" s="157"/>
      <c r="E493" s="157"/>
      <c r="F493" s="157" t="s">
        <v>314</v>
      </c>
      <c r="G493" s="157"/>
      <c r="H493" s="157"/>
      <c r="I493" s="157"/>
      <c r="J493" s="128">
        <v>0.10730000000000001</v>
      </c>
      <c r="K493" s="133"/>
    </row>
    <row r="494" spans="1:11" ht="20.100000000000001" customHeight="1" x14ac:dyDescent="0.2">
      <c r="A494" s="157"/>
      <c r="B494" s="157"/>
      <c r="C494" s="157"/>
      <c r="D494" s="157"/>
      <c r="E494" s="157"/>
      <c r="F494" s="157" t="s">
        <v>315</v>
      </c>
      <c r="G494" s="157"/>
      <c r="H494" s="157"/>
      <c r="I494" s="157"/>
      <c r="J494" s="128">
        <v>30</v>
      </c>
      <c r="K494" s="133"/>
    </row>
    <row r="495" spans="1:11" ht="20.100000000000001" customHeight="1" x14ac:dyDescent="0.2">
      <c r="A495" s="157"/>
      <c r="B495" s="157"/>
      <c r="C495" s="157"/>
      <c r="D495" s="157"/>
      <c r="E495" s="157"/>
      <c r="F495" s="157" t="s">
        <v>316</v>
      </c>
      <c r="G495" s="157"/>
      <c r="H495" s="157"/>
      <c r="I495" s="157"/>
      <c r="J495" s="128">
        <v>7.5312000000000001</v>
      </c>
      <c r="K495" s="133"/>
    </row>
    <row r="496" spans="1:11" ht="20.100000000000001" customHeight="1" x14ac:dyDescent="0.2">
      <c r="A496" s="105" t="s">
        <v>38</v>
      </c>
      <c r="B496" s="106" t="s">
        <v>102</v>
      </c>
      <c r="C496" s="105" t="s">
        <v>101</v>
      </c>
      <c r="D496" s="105" t="s">
        <v>265</v>
      </c>
      <c r="E496" s="106" t="s">
        <v>303</v>
      </c>
      <c r="F496" s="106" t="s">
        <v>318</v>
      </c>
      <c r="G496" s="155" t="s">
        <v>319</v>
      </c>
      <c r="H496" s="155"/>
      <c r="I496" s="155"/>
      <c r="J496" s="106" t="s">
        <v>306</v>
      </c>
      <c r="K496" s="133"/>
    </row>
    <row r="497" spans="1:11" ht="24" customHeight="1" x14ac:dyDescent="0.2">
      <c r="A497" s="118" t="s">
        <v>262</v>
      </c>
      <c r="B497" s="119" t="s">
        <v>180</v>
      </c>
      <c r="C497" s="118" t="s">
        <v>546</v>
      </c>
      <c r="D497" s="118" t="s">
        <v>547</v>
      </c>
      <c r="E497" s="121">
        <v>6.0000000000000002E-5</v>
      </c>
      <c r="F497" s="120" t="s">
        <v>117</v>
      </c>
      <c r="G497" s="159">
        <v>134.8519</v>
      </c>
      <c r="H497" s="159"/>
      <c r="I497" s="152"/>
      <c r="J497" s="126">
        <v>8.0999999999999996E-3</v>
      </c>
      <c r="K497" s="133"/>
    </row>
    <row r="498" spans="1:11" ht="20.100000000000001" customHeight="1" x14ac:dyDescent="0.2">
      <c r="A498" s="157"/>
      <c r="B498" s="157"/>
      <c r="C498" s="157"/>
      <c r="D498" s="157"/>
      <c r="E498" s="157"/>
      <c r="F498" s="157" t="s">
        <v>364</v>
      </c>
      <c r="G498" s="157"/>
      <c r="H498" s="157"/>
      <c r="I498" s="157"/>
      <c r="J498" s="128">
        <v>8.0999999999999996E-3</v>
      </c>
      <c r="K498" s="133"/>
    </row>
    <row r="499" spans="1:11" ht="20.100000000000001" customHeight="1" x14ac:dyDescent="0.2">
      <c r="A499" s="105" t="s">
        <v>33</v>
      </c>
      <c r="B499" s="106" t="s">
        <v>102</v>
      </c>
      <c r="C499" s="105" t="s">
        <v>101</v>
      </c>
      <c r="D499" s="105" t="s">
        <v>317</v>
      </c>
      <c r="E499" s="106" t="s">
        <v>303</v>
      </c>
      <c r="F499" s="106" t="s">
        <v>318</v>
      </c>
      <c r="G499" s="155" t="s">
        <v>319</v>
      </c>
      <c r="H499" s="155"/>
      <c r="I499" s="155"/>
      <c r="J499" s="106" t="s">
        <v>306</v>
      </c>
      <c r="K499" s="133"/>
    </row>
    <row r="500" spans="1:11" ht="24" customHeight="1" x14ac:dyDescent="0.2">
      <c r="A500" s="113" t="s">
        <v>320</v>
      </c>
      <c r="B500" s="114" t="s">
        <v>112</v>
      </c>
      <c r="C500" s="113">
        <v>88316</v>
      </c>
      <c r="D500" s="113" t="s">
        <v>258</v>
      </c>
      <c r="E500" s="116">
        <v>0.13333329999999999</v>
      </c>
      <c r="F500" s="115" t="s">
        <v>246</v>
      </c>
      <c r="G500" s="158">
        <v>23.03</v>
      </c>
      <c r="H500" s="158"/>
      <c r="I500" s="149"/>
      <c r="J500" s="129">
        <v>3.0707</v>
      </c>
      <c r="K500" s="133"/>
    </row>
    <row r="501" spans="1:11" ht="20.100000000000001" customHeight="1" x14ac:dyDescent="0.2">
      <c r="A501" s="157"/>
      <c r="B501" s="157"/>
      <c r="C501" s="157"/>
      <c r="D501" s="157"/>
      <c r="E501" s="157"/>
      <c r="F501" s="157" t="s">
        <v>321</v>
      </c>
      <c r="G501" s="157"/>
      <c r="H501" s="157"/>
      <c r="I501" s="157"/>
      <c r="J501" s="128">
        <v>3.0707</v>
      </c>
      <c r="K501" s="133"/>
    </row>
    <row r="502" spans="1:11" ht="25.5" x14ac:dyDescent="0.2">
      <c r="A502" s="123"/>
      <c r="B502" s="123"/>
      <c r="C502" s="123"/>
      <c r="D502" s="123"/>
      <c r="E502" s="123" t="s">
        <v>272</v>
      </c>
      <c r="F502" s="124">
        <v>0.95869840423064434</v>
      </c>
      <c r="G502" s="123" t="s">
        <v>273</v>
      </c>
      <c r="H502" s="124">
        <v>1.1100000000000001</v>
      </c>
      <c r="I502" s="123" t="s">
        <v>274</v>
      </c>
      <c r="J502" s="124">
        <v>2.0666661500000001</v>
      </c>
      <c r="K502" s="133"/>
    </row>
    <row r="503" spans="1:11" ht="15" thickBot="1" x14ac:dyDescent="0.25">
      <c r="A503" s="123"/>
      <c r="B503" s="123"/>
      <c r="C503" s="123"/>
      <c r="D503" s="123"/>
      <c r="E503" s="123" t="s">
        <v>275</v>
      </c>
      <c r="F503" s="124">
        <v>2.23</v>
      </c>
      <c r="G503" s="123"/>
      <c r="H503" s="150" t="s">
        <v>276</v>
      </c>
      <c r="I503" s="150"/>
      <c r="J503" s="124">
        <v>12.95</v>
      </c>
      <c r="K503" s="133"/>
    </row>
    <row r="504" spans="1:11" ht="0.95" customHeight="1" thickTop="1" x14ac:dyDescent="0.2">
      <c r="A504" s="125"/>
      <c r="B504" s="125"/>
      <c r="C504" s="125"/>
      <c r="D504" s="125"/>
      <c r="E504" s="125"/>
      <c r="F504" s="125"/>
      <c r="G504" s="125"/>
      <c r="H504" s="125"/>
      <c r="I504" s="125"/>
      <c r="J504" s="125"/>
      <c r="K504" s="133"/>
    </row>
    <row r="505" spans="1:11" ht="18" customHeight="1" x14ac:dyDescent="0.2">
      <c r="A505" s="105"/>
      <c r="B505" s="106" t="s">
        <v>101</v>
      </c>
      <c r="C505" s="105" t="s">
        <v>102</v>
      </c>
      <c r="D505" s="105" t="s">
        <v>17</v>
      </c>
      <c r="E505" s="151" t="s">
        <v>253</v>
      </c>
      <c r="F505" s="151"/>
      <c r="G505" s="107" t="s">
        <v>103</v>
      </c>
      <c r="H505" s="106" t="s">
        <v>104</v>
      </c>
      <c r="I505" s="106" t="s">
        <v>105</v>
      </c>
      <c r="J505" s="106" t="s">
        <v>32</v>
      </c>
      <c r="K505" s="133"/>
    </row>
    <row r="506" spans="1:11" ht="39" customHeight="1" x14ac:dyDescent="0.2">
      <c r="A506" s="108" t="s">
        <v>254</v>
      </c>
      <c r="B506" s="109" t="s">
        <v>408</v>
      </c>
      <c r="C506" s="108" t="s">
        <v>109</v>
      </c>
      <c r="D506" s="108" t="s">
        <v>409</v>
      </c>
      <c r="E506" s="148" t="s">
        <v>410</v>
      </c>
      <c r="F506" s="148"/>
      <c r="G506" s="110" t="s">
        <v>115</v>
      </c>
      <c r="H506" s="111">
        <v>1</v>
      </c>
      <c r="I506" s="112">
        <v>500.5</v>
      </c>
      <c r="J506" s="112">
        <v>500.5</v>
      </c>
      <c r="K506" s="133"/>
    </row>
    <row r="507" spans="1:11" ht="24" customHeight="1" x14ac:dyDescent="0.2">
      <c r="A507" s="113" t="s">
        <v>256</v>
      </c>
      <c r="B507" s="114" t="s">
        <v>257</v>
      </c>
      <c r="C507" s="113" t="s">
        <v>112</v>
      </c>
      <c r="D507" s="113" t="s">
        <v>258</v>
      </c>
      <c r="E507" s="149" t="s">
        <v>259</v>
      </c>
      <c r="F507" s="149"/>
      <c r="G507" s="115" t="s">
        <v>246</v>
      </c>
      <c r="H507" s="116">
        <v>4</v>
      </c>
      <c r="I507" s="117">
        <v>23.03</v>
      </c>
      <c r="J507" s="117">
        <v>92.12</v>
      </c>
      <c r="K507" s="133"/>
    </row>
    <row r="508" spans="1:11" ht="26.1" customHeight="1" x14ac:dyDescent="0.2">
      <c r="A508" s="118" t="s">
        <v>262</v>
      </c>
      <c r="B508" s="119" t="s">
        <v>548</v>
      </c>
      <c r="C508" s="118" t="s">
        <v>112</v>
      </c>
      <c r="D508" s="118" t="s">
        <v>549</v>
      </c>
      <c r="E508" s="152" t="s">
        <v>265</v>
      </c>
      <c r="F508" s="152"/>
      <c r="G508" s="120" t="s">
        <v>115</v>
      </c>
      <c r="H508" s="121">
        <v>1.08</v>
      </c>
      <c r="I508" s="122">
        <v>110.17</v>
      </c>
      <c r="J508" s="122">
        <v>118.98</v>
      </c>
      <c r="K508" s="133"/>
    </row>
    <row r="509" spans="1:11" ht="24" customHeight="1" x14ac:dyDescent="0.2">
      <c r="A509" s="118" t="s">
        <v>262</v>
      </c>
      <c r="B509" s="119" t="s">
        <v>550</v>
      </c>
      <c r="C509" s="118" t="s">
        <v>109</v>
      </c>
      <c r="D509" s="118" t="s">
        <v>551</v>
      </c>
      <c r="E509" s="152" t="s">
        <v>265</v>
      </c>
      <c r="F509" s="152"/>
      <c r="G509" s="120" t="s">
        <v>120</v>
      </c>
      <c r="H509" s="121">
        <v>452.2</v>
      </c>
      <c r="I509" s="122">
        <v>0.64</v>
      </c>
      <c r="J509" s="122">
        <v>289.39999999999998</v>
      </c>
      <c r="K509" s="133"/>
    </row>
    <row r="510" spans="1:11" ht="25.5" x14ac:dyDescent="0.2">
      <c r="A510" s="123"/>
      <c r="B510" s="123"/>
      <c r="C510" s="123"/>
      <c r="D510" s="123"/>
      <c r="E510" s="123" t="s">
        <v>272</v>
      </c>
      <c r="F510" s="124">
        <v>28.7609593</v>
      </c>
      <c r="G510" s="123" t="s">
        <v>273</v>
      </c>
      <c r="H510" s="124">
        <v>33.24</v>
      </c>
      <c r="I510" s="123" t="s">
        <v>274</v>
      </c>
      <c r="J510" s="124">
        <v>62</v>
      </c>
      <c r="K510" s="133"/>
    </row>
    <row r="511" spans="1:11" ht="15" thickBot="1" x14ac:dyDescent="0.25">
      <c r="A511" s="123"/>
      <c r="B511" s="123"/>
      <c r="C511" s="123"/>
      <c r="D511" s="123"/>
      <c r="E511" s="123" t="s">
        <v>275</v>
      </c>
      <c r="F511" s="124">
        <v>104.35</v>
      </c>
      <c r="G511" s="123"/>
      <c r="H511" s="150" t="s">
        <v>276</v>
      </c>
      <c r="I511" s="150"/>
      <c r="J511" s="124">
        <v>604.85</v>
      </c>
      <c r="K511" s="133"/>
    </row>
    <row r="512" spans="1:11" ht="0.95" customHeight="1" thickTop="1" x14ac:dyDescent="0.2">
      <c r="A512" s="125"/>
      <c r="B512" s="125"/>
      <c r="C512" s="125"/>
      <c r="D512" s="125"/>
      <c r="E512" s="125"/>
      <c r="F512" s="125"/>
      <c r="G512" s="125"/>
      <c r="H512" s="125"/>
      <c r="I512" s="125"/>
      <c r="J512" s="125"/>
      <c r="K512" s="133"/>
    </row>
    <row r="513" spans="1:11" ht="18" customHeight="1" x14ac:dyDescent="0.2">
      <c r="A513" s="105"/>
      <c r="B513" s="106" t="s">
        <v>101</v>
      </c>
      <c r="C513" s="105" t="s">
        <v>102</v>
      </c>
      <c r="D513" s="105" t="s">
        <v>17</v>
      </c>
      <c r="E513" s="151" t="s">
        <v>253</v>
      </c>
      <c r="F513" s="151"/>
      <c r="G513" s="107" t="s">
        <v>103</v>
      </c>
      <c r="H513" s="106" t="s">
        <v>104</v>
      </c>
      <c r="I513" s="106" t="s">
        <v>105</v>
      </c>
      <c r="J513" s="106" t="s">
        <v>32</v>
      </c>
      <c r="K513" s="133"/>
    </row>
    <row r="514" spans="1:11" ht="51.95" customHeight="1" x14ac:dyDescent="0.2">
      <c r="A514" s="108" t="s">
        <v>254</v>
      </c>
      <c r="B514" s="109" t="s">
        <v>552</v>
      </c>
      <c r="C514" s="108" t="s">
        <v>109</v>
      </c>
      <c r="D514" s="108" t="s">
        <v>553</v>
      </c>
      <c r="E514" s="148" t="s">
        <v>410</v>
      </c>
      <c r="F514" s="148"/>
      <c r="G514" s="110" t="s">
        <v>115</v>
      </c>
      <c r="H514" s="111">
        <v>1</v>
      </c>
      <c r="I514" s="112">
        <v>625.29999999999995</v>
      </c>
      <c r="J514" s="112">
        <v>625.29999999999995</v>
      </c>
      <c r="K514" s="133"/>
    </row>
    <row r="515" spans="1:11" ht="24" customHeight="1" x14ac:dyDescent="0.2">
      <c r="A515" s="113" t="s">
        <v>256</v>
      </c>
      <c r="B515" s="114" t="s">
        <v>257</v>
      </c>
      <c r="C515" s="113" t="s">
        <v>112</v>
      </c>
      <c r="D515" s="113" t="s">
        <v>258</v>
      </c>
      <c r="E515" s="149" t="s">
        <v>259</v>
      </c>
      <c r="F515" s="149"/>
      <c r="G515" s="115" t="s">
        <v>246</v>
      </c>
      <c r="H515" s="116">
        <v>4</v>
      </c>
      <c r="I515" s="117">
        <v>23.03</v>
      </c>
      <c r="J515" s="117">
        <v>92.12</v>
      </c>
      <c r="K515" s="133"/>
    </row>
    <row r="516" spans="1:11" ht="26.1" customHeight="1" x14ac:dyDescent="0.2">
      <c r="A516" s="118" t="s">
        <v>262</v>
      </c>
      <c r="B516" s="119" t="s">
        <v>548</v>
      </c>
      <c r="C516" s="118" t="s">
        <v>112</v>
      </c>
      <c r="D516" s="118" t="s">
        <v>549</v>
      </c>
      <c r="E516" s="152" t="s">
        <v>265</v>
      </c>
      <c r="F516" s="152"/>
      <c r="G516" s="120" t="s">
        <v>115</v>
      </c>
      <c r="H516" s="121">
        <v>1.08</v>
      </c>
      <c r="I516" s="122">
        <v>110.17</v>
      </c>
      <c r="J516" s="122">
        <v>118.98</v>
      </c>
      <c r="K516" s="133"/>
    </row>
    <row r="517" spans="1:11" ht="24" customHeight="1" x14ac:dyDescent="0.2">
      <c r="A517" s="118" t="s">
        <v>262</v>
      </c>
      <c r="B517" s="119" t="s">
        <v>550</v>
      </c>
      <c r="C517" s="118" t="s">
        <v>109</v>
      </c>
      <c r="D517" s="118" t="s">
        <v>551</v>
      </c>
      <c r="E517" s="152" t="s">
        <v>265</v>
      </c>
      <c r="F517" s="152"/>
      <c r="G517" s="120" t="s">
        <v>120</v>
      </c>
      <c r="H517" s="121">
        <v>452.2</v>
      </c>
      <c r="I517" s="122">
        <v>0.64</v>
      </c>
      <c r="J517" s="122">
        <v>289.39999999999998</v>
      </c>
      <c r="K517" s="133"/>
    </row>
    <row r="518" spans="1:11" ht="26.1" customHeight="1" x14ac:dyDescent="0.2">
      <c r="A518" s="118" t="s">
        <v>262</v>
      </c>
      <c r="B518" s="119" t="s">
        <v>554</v>
      </c>
      <c r="C518" s="118" t="s">
        <v>109</v>
      </c>
      <c r="D518" s="118" t="s">
        <v>555</v>
      </c>
      <c r="E518" s="152" t="s">
        <v>265</v>
      </c>
      <c r="F518" s="152"/>
      <c r="G518" s="120" t="s">
        <v>120</v>
      </c>
      <c r="H518" s="121">
        <v>20</v>
      </c>
      <c r="I518" s="122">
        <v>6.24</v>
      </c>
      <c r="J518" s="122">
        <v>124.8</v>
      </c>
      <c r="K518" s="133"/>
    </row>
    <row r="519" spans="1:11" ht="25.5" x14ac:dyDescent="0.2">
      <c r="A519" s="123"/>
      <c r="B519" s="123"/>
      <c r="C519" s="123"/>
      <c r="D519" s="123"/>
      <c r="E519" s="123" t="s">
        <v>272</v>
      </c>
      <c r="F519" s="124">
        <v>28.7609593</v>
      </c>
      <c r="G519" s="123" t="s">
        <v>273</v>
      </c>
      <c r="H519" s="124">
        <v>33.24</v>
      </c>
      <c r="I519" s="123" t="s">
        <v>274</v>
      </c>
      <c r="J519" s="124">
        <v>62</v>
      </c>
      <c r="K519" s="133"/>
    </row>
    <row r="520" spans="1:11" ht="15" thickBot="1" x14ac:dyDescent="0.25">
      <c r="A520" s="123"/>
      <c r="B520" s="123"/>
      <c r="C520" s="123"/>
      <c r="D520" s="123"/>
      <c r="E520" s="123" t="s">
        <v>275</v>
      </c>
      <c r="F520" s="124">
        <v>130.37</v>
      </c>
      <c r="G520" s="123"/>
      <c r="H520" s="150" t="s">
        <v>276</v>
      </c>
      <c r="I520" s="150"/>
      <c r="J520" s="124">
        <v>755.67</v>
      </c>
      <c r="K520" s="133"/>
    </row>
    <row r="521" spans="1:11" ht="0.95" customHeight="1" thickTop="1" x14ac:dyDescent="0.2">
      <c r="A521" s="125"/>
      <c r="B521" s="125"/>
      <c r="C521" s="125"/>
      <c r="D521" s="125"/>
      <c r="E521" s="125"/>
      <c r="F521" s="125"/>
      <c r="G521" s="125"/>
      <c r="H521" s="125"/>
      <c r="I521" s="125"/>
      <c r="J521" s="125"/>
      <c r="K521" s="133"/>
    </row>
    <row r="522" spans="1:11" ht="18" customHeight="1" x14ac:dyDescent="0.2">
      <c r="A522" s="105"/>
      <c r="B522" s="106" t="s">
        <v>101</v>
      </c>
      <c r="C522" s="105" t="s">
        <v>102</v>
      </c>
      <c r="D522" s="105" t="s">
        <v>17</v>
      </c>
      <c r="E522" s="151" t="s">
        <v>253</v>
      </c>
      <c r="F522" s="151"/>
      <c r="G522" s="107" t="s">
        <v>103</v>
      </c>
      <c r="H522" s="106" t="s">
        <v>104</v>
      </c>
      <c r="I522" s="106" t="s">
        <v>105</v>
      </c>
      <c r="J522" s="106" t="s">
        <v>32</v>
      </c>
      <c r="K522" s="133"/>
    </row>
    <row r="523" spans="1:11" ht="39" customHeight="1" x14ac:dyDescent="0.2">
      <c r="A523" s="108" t="s">
        <v>254</v>
      </c>
      <c r="B523" s="109" t="s">
        <v>532</v>
      </c>
      <c r="C523" s="108" t="s">
        <v>109</v>
      </c>
      <c r="D523" s="108" t="s">
        <v>533</v>
      </c>
      <c r="E523" s="148" t="s">
        <v>410</v>
      </c>
      <c r="F523" s="148"/>
      <c r="G523" s="110" t="s">
        <v>115</v>
      </c>
      <c r="H523" s="111">
        <v>1</v>
      </c>
      <c r="I523" s="112">
        <v>403.1</v>
      </c>
      <c r="J523" s="112">
        <v>403.1</v>
      </c>
      <c r="K523" s="133"/>
    </row>
    <row r="524" spans="1:11" ht="24" customHeight="1" x14ac:dyDescent="0.2">
      <c r="A524" s="113" t="s">
        <v>256</v>
      </c>
      <c r="B524" s="114" t="s">
        <v>257</v>
      </c>
      <c r="C524" s="113" t="s">
        <v>112</v>
      </c>
      <c r="D524" s="113" t="s">
        <v>258</v>
      </c>
      <c r="E524" s="149" t="s">
        <v>259</v>
      </c>
      <c r="F524" s="149"/>
      <c r="G524" s="115" t="s">
        <v>246</v>
      </c>
      <c r="H524" s="116">
        <v>4</v>
      </c>
      <c r="I524" s="117">
        <v>23.03</v>
      </c>
      <c r="J524" s="117">
        <v>92.12</v>
      </c>
      <c r="K524" s="133"/>
    </row>
    <row r="525" spans="1:11" ht="26.1" customHeight="1" x14ac:dyDescent="0.2">
      <c r="A525" s="118" t="s">
        <v>262</v>
      </c>
      <c r="B525" s="119" t="s">
        <v>548</v>
      </c>
      <c r="C525" s="118" t="s">
        <v>112</v>
      </c>
      <c r="D525" s="118" t="s">
        <v>549</v>
      </c>
      <c r="E525" s="152" t="s">
        <v>265</v>
      </c>
      <c r="F525" s="152"/>
      <c r="G525" s="120" t="s">
        <v>115</v>
      </c>
      <c r="H525" s="121">
        <v>1.08</v>
      </c>
      <c r="I525" s="122">
        <v>110.17</v>
      </c>
      <c r="J525" s="122">
        <v>118.98</v>
      </c>
      <c r="K525" s="133"/>
    </row>
    <row r="526" spans="1:11" ht="24" customHeight="1" x14ac:dyDescent="0.2">
      <c r="A526" s="118" t="s">
        <v>262</v>
      </c>
      <c r="B526" s="119" t="s">
        <v>550</v>
      </c>
      <c r="C526" s="118" t="s">
        <v>109</v>
      </c>
      <c r="D526" s="118" t="s">
        <v>551</v>
      </c>
      <c r="E526" s="152" t="s">
        <v>265</v>
      </c>
      <c r="F526" s="152"/>
      <c r="G526" s="120" t="s">
        <v>120</v>
      </c>
      <c r="H526" s="121">
        <v>300</v>
      </c>
      <c r="I526" s="122">
        <v>0.64</v>
      </c>
      <c r="J526" s="122">
        <v>192</v>
      </c>
      <c r="K526" s="133"/>
    </row>
    <row r="527" spans="1:11" ht="25.5" x14ac:dyDescent="0.2">
      <c r="A527" s="123"/>
      <c r="B527" s="123"/>
      <c r="C527" s="123"/>
      <c r="D527" s="123"/>
      <c r="E527" s="123" t="s">
        <v>272</v>
      </c>
      <c r="F527" s="124">
        <v>28.7609593</v>
      </c>
      <c r="G527" s="123" t="s">
        <v>273</v>
      </c>
      <c r="H527" s="124">
        <v>33.24</v>
      </c>
      <c r="I527" s="123" t="s">
        <v>274</v>
      </c>
      <c r="J527" s="124">
        <v>62</v>
      </c>
      <c r="K527" s="133"/>
    </row>
    <row r="528" spans="1:11" ht="15" thickBot="1" x14ac:dyDescent="0.25">
      <c r="A528" s="123"/>
      <c r="B528" s="123"/>
      <c r="C528" s="123"/>
      <c r="D528" s="123"/>
      <c r="E528" s="123" t="s">
        <v>275</v>
      </c>
      <c r="F528" s="124">
        <v>84.04</v>
      </c>
      <c r="G528" s="123"/>
      <c r="H528" s="150" t="s">
        <v>276</v>
      </c>
      <c r="I528" s="150"/>
      <c r="J528" s="124">
        <v>487.14</v>
      </c>
      <c r="K528" s="133"/>
    </row>
    <row r="529" spans="1:11" ht="0.95" customHeight="1" thickTop="1" x14ac:dyDescent="0.2">
      <c r="A529" s="125"/>
      <c r="B529" s="125"/>
      <c r="C529" s="125"/>
      <c r="D529" s="125"/>
      <c r="E529" s="125"/>
      <c r="F529" s="125"/>
      <c r="G529" s="125"/>
      <c r="H529" s="125"/>
      <c r="I529" s="125"/>
      <c r="J529" s="125"/>
      <c r="K529" s="133"/>
    </row>
    <row r="530" spans="1:11" ht="18" customHeight="1" x14ac:dyDescent="0.2">
      <c r="A530" s="105"/>
      <c r="B530" s="106" t="s">
        <v>101</v>
      </c>
      <c r="C530" s="105" t="s">
        <v>102</v>
      </c>
      <c r="D530" s="105" t="s">
        <v>17</v>
      </c>
      <c r="E530" s="151" t="s">
        <v>253</v>
      </c>
      <c r="F530" s="151"/>
      <c r="G530" s="107" t="s">
        <v>103</v>
      </c>
      <c r="H530" s="106" t="s">
        <v>104</v>
      </c>
      <c r="I530" s="106" t="s">
        <v>105</v>
      </c>
      <c r="J530" s="106" t="s">
        <v>32</v>
      </c>
      <c r="K530" s="133"/>
    </row>
    <row r="531" spans="1:11" ht="26.1" customHeight="1" x14ac:dyDescent="0.2">
      <c r="A531" s="108" t="s">
        <v>254</v>
      </c>
      <c r="B531" s="109" t="s">
        <v>556</v>
      </c>
      <c r="C531" s="108" t="s">
        <v>180</v>
      </c>
      <c r="D531" s="108" t="s">
        <v>369</v>
      </c>
      <c r="E531" s="148" t="s">
        <v>301</v>
      </c>
      <c r="F531" s="148"/>
      <c r="G531" s="110" t="s">
        <v>115</v>
      </c>
      <c r="H531" s="111">
        <v>1</v>
      </c>
      <c r="I531" s="112">
        <v>471.59</v>
      </c>
      <c r="J531" s="112">
        <v>471.59</v>
      </c>
      <c r="K531" s="133"/>
    </row>
    <row r="532" spans="1:11" ht="15" customHeight="1" x14ac:dyDescent="0.2">
      <c r="A532" s="151" t="s">
        <v>73</v>
      </c>
      <c r="B532" s="155" t="s">
        <v>101</v>
      </c>
      <c r="C532" s="151" t="s">
        <v>102</v>
      </c>
      <c r="D532" s="151" t="s">
        <v>302</v>
      </c>
      <c r="E532" s="155" t="s">
        <v>303</v>
      </c>
      <c r="F532" s="156" t="s">
        <v>304</v>
      </c>
      <c r="G532" s="155"/>
      <c r="H532" s="156" t="s">
        <v>305</v>
      </c>
      <c r="I532" s="155"/>
      <c r="J532" s="155" t="s">
        <v>306</v>
      </c>
      <c r="K532" s="133"/>
    </row>
    <row r="533" spans="1:11" ht="15" customHeight="1" x14ac:dyDescent="0.2">
      <c r="A533" s="155"/>
      <c r="B533" s="155"/>
      <c r="C533" s="155"/>
      <c r="D533" s="155"/>
      <c r="E533" s="155"/>
      <c r="F533" s="106" t="s">
        <v>307</v>
      </c>
      <c r="G533" s="106" t="s">
        <v>308</v>
      </c>
      <c r="H533" s="106" t="s">
        <v>307</v>
      </c>
      <c r="I533" s="106" t="s">
        <v>308</v>
      </c>
      <c r="J533" s="155"/>
      <c r="K533" s="133"/>
    </row>
    <row r="534" spans="1:11" ht="26.1" customHeight="1" x14ac:dyDescent="0.2">
      <c r="A534" s="118" t="s">
        <v>262</v>
      </c>
      <c r="B534" s="119" t="s">
        <v>421</v>
      </c>
      <c r="C534" s="118" t="s">
        <v>180</v>
      </c>
      <c r="D534" s="118" t="s">
        <v>422</v>
      </c>
      <c r="E534" s="121">
        <v>1</v>
      </c>
      <c r="F534" s="122">
        <v>1</v>
      </c>
      <c r="G534" s="122">
        <v>0</v>
      </c>
      <c r="H534" s="126">
        <v>48.1038</v>
      </c>
      <c r="I534" s="126">
        <v>30.030200000000001</v>
      </c>
      <c r="J534" s="126">
        <v>48.1038</v>
      </c>
      <c r="K534" s="133"/>
    </row>
    <row r="535" spans="1:11" ht="26.1" customHeight="1" x14ac:dyDescent="0.2">
      <c r="A535" s="118" t="s">
        <v>262</v>
      </c>
      <c r="B535" s="119" t="s">
        <v>423</v>
      </c>
      <c r="C535" s="118" t="s">
        <v>180</v>
      </c>
      <c r="D535" s="118" t="s">
        <v>424</v>
      </c>
      <c r="E535" s="121">
        <v>3</v>
      </c>
      <c r="F535" s="122">
        <v>0.95</v>
      </c>
      <c r="G535" s="122">
        <v>0.05</v>
      </c>
      <c r="H535" s="126">
        <v>0.62209999999999999</v>
      </c>
      <c r="I535" s="126">
        <v>0.42299999999999999</v>
      </c>
      <c r="J535" s="126">
        <v>1.8364</v>
      </c>
      <c r="K535" s="133"/>
    </row>
    <row r="536" spans="1:11" ht="26.1" customHeight="1" x14ac:dyDescent="0.2">
      <c r="A536" s="118" t="s">
        <v>262</v>
      </c>
      <c r="B536" s="119" t="s">
        <v>425</v>
      </c>
      <c r="C536" s="118" t="s">
        <v>180</v>
      </c>
      <c r="D536" s="118" t="s">
        <v>426</v>
      </c>
      <c r="E536" s="121">
        <v>3</v>
      </c>
      <c r="F536" s="122">
        <v>0.38</v>
      </c>
      <c r="G536" s="122">
        <v>0.62</v>
      </c>
      <c r="H536" s="126">
        <v>1.3895999999999999</v>
      </c>
      <c r="I536" s="126">
        <v>0.9446</v>
      </c>
      <c r="J536" s="126">
        <v>3.3411</v>
      </c>
      <c r="K536" s="133"/>
    </row>
    <row r="537" spans="1:11" ht="20.100000000000001" customHeight="1" x14ac:dyDescent="0.2">
      <c r="A537" s="157"/>
      <c r="B537" s="157"/>
      <c r="C537" s="157"/>
      <c r="D537" s="157"/>
      <c r="E537" s="157"/>
      <c r="F537" s="157" t="s">
        <v>311</v>
      </c>
      <c r="G537" s="157"/>
      <c r="H537" s="157"/>
      <c r="I537" s="157"/>
      <c r="J537" s="128">
        <v>53.281300000000002</v>
      </c>
      <c r="K537" s="133"/>
    </row>
    <row r="538" spans="1:11" ht="20.100000000000001" customHeight="1" x14ac:dyDescent="0.2">
      <c r="A538" s="157"/>
      <c r="B538" s="157"/>
      <c r="C538" s="157"/>
      <c r="D538" s="157"/>
      <c r="E538" s="157"/>
      <c r="F538" s="157" t="s">
        <v>312</v>
      </c>
      <c r="G538" s="157"/>
      <c r="H538" s="157"/>
      <c r="I538" s="157"/>
      <c r="J538" s="128">
        <v>53.281300000000002</v>
      </c>
      <c r="K538" s="133"/>
    </row>
    <row r="539" spans="1:11" ht="20.100000000000001" customHeight="1" x14ac:dyDescent="0.2">
      <c r="A539" s="157"/>
      <c r="B539" s="157"/>
      <c r="C539" s="157"/>
      <c r="D539" s="157"/>
      <c r="E539" s="157"/>
      <c r="F539" s="157" t="s">
        <v>313</v>
      </c>
      <c r="G539" s="157"/>
      <c r="H539" s="157"/>
      <c r="I539" s="157"/>
      <c r="J539" s="128">
        <v>0</v>
      </c>
      <c r="K539" s="133"/>
    </row>
    <row r="540" spans="1:11" ht="20.100000000000001" customHeight="1" x14ac:dyDescent="0.2">
      <c r="A540" s="157"/>
      <c r="B540" s="157"/>
      <c r="C540" s="157"/>
      <c r="D540" s="157"/>
      <c r="E540" s="157"/>
      <c r="F540" s="157" t="s">
        <v>314</v>
      </c>
      <c r="G540" s="157"/>
      <c r="H540" s="157"/>
      <c r="I540" s="157"/>
      <c r="J540" s="128">
        <v>0</v>
      </c>
      <c r="K540" s="133"/>
    </row>
    <row r="541" spans="1:11" ht="20.100000000000001" customHeight="1" x14ac:dyDescent="0.2">
      <c r="A541" s="157"/>
      <c r="B541" s="157"/>
      <c r="C541" s="157"/>
      <c r="D541" s="157"/>
      <c r="E541" s="157"/>
      <c r="F541" s="157" t="s">
        <v>315</v>
      </c>
      <c r="G541" s="157"/>
      <c r="H541" s="157"/>
      <c r="I541" s="157"/>
      <c r="J541" s="128">
        <v>4.2202999999999999</v>
      </c>
      <c r="K541" s="133"/>
    </row>
    <row r="542" spans="1:11" ht="20.100000000000001" customHeight="1" x14ac:dyDescent="0.2">
      <c r="A542" s="157"/>
      <c r="B542" s="157"/>
      <c r="C542" s="157"/>
      <c r="D542" s="157"/>
      <c r="E542" s="157"/>
      <c r="F542" s="157" t="s">
        <v>316</v>
      </c>
      <c r="G542" s="157"/>
      <c r="H542" s="157"/>
      <c r="I542" s="157"/>
      <c r="J542" s="128">
        <v>12.6249</v>
      </c>
      <c r="K542" s="133"/>
    </row>
    <row r="543" spans="1:11" ht="20.100000000000001" customHeight="1" x14ac:dyDescent="0.2">
      <c r="A543" s="105" t="s">
        <v>38</v>
      </c>
      <c r="B543" s="106" t="s">
        <v>102</v>
      </c>
      <c r="C543" s="105" t="s">
        <v>101</v>
      </c>
      <c r="D543" s="105" t="s">
        <v>265</v>
      </c>
      <c r="E543" s="106" t="s">
        <v>303</v>
      </c>
      <c r="F543" s="106" t="s">
        <v>318</v>
      </c>
      <c r="G543" s="155" t="s">
        <v>319</v>
      </c>
      <c r="H543" s="155"/>
      <c r="I543" s="155"/>
      <c r="J543" s="106" t="s">
        <v>306</v>
      </c>
      <c r="K543" s="133"/>
    </row>
    <row r="544" spans="1:11" ht="24" customHeight="1" x14ac:dyDescent="0.2">
      <c r="A544" s="118" t="s">
        <v>262</v>
      </c>
      <c r="B544" s="119" t="s">
        <v>180</v>
      </c>
      <c r="C544" s="118" t="s">
        <v>429</v>
      </c>
      <c r="D544" s="118" t="s">
        <v>430</v>
      </c>
      <c r="E544" s="121">
        <v>1.0043500000000001</v>
      </c>
      <c r="F544" s="120" t="s">
        <v>115</v>
      </c>
      <c r="G544" s="159">
        <v>123.2486</v>
      </c>
      <c r="H544" s="159"/>
      <c r="I544" s="152"/>
      <c r="J544" s="126">
        <v>123.7847</v>
      </c>
      <c r="K544" s="133"/>
    </row>
    <row r="545" spans="1:11" ht="24" customHeight="1" x14ac:dyDescent="0.2">
      <c r="A545" s="118" t="s">
        <v>262</v>
      </c>
      <c r="B545" s="119" t="s">
        <v>180</v>
      </c>
      <c r="C545" s="118" t="s">
        <v>435</v>
      </c>
      <c r="D545" s="118" t="s">
        <v>436</v>
      </c>
      <c r="E545" s="121">
        <v>458.01186999999999</v>
      </c>
      <c r="F545" s="120" t="s">
        <v>120</v>
      </c>
      <c r="G545" s="159">
        <v>0.58509999999999995</v>
      </c>
      <c r="H545" s="159"/>
      <c r="I545" s="152"/>
      <c r="J545" s="126">
        <v>267.98270000000002</v>
      </c>
      <c r="K545" s="133"/>
    </row>
    <row r="546" spans="1:11" ht="20.100000000000001" customHeight="1" x14ac:dyDescent="0.2">
      <c r="A546" s="157"/>
      <c r="B546" s="157"/>
      <c r="C546" s="157"/>
      <c r="D546" s="157"/>
      <c r="E546" s="157"/>
      <c r="F546" s="157" t="s">
        <v>364</v>
      </c>
      <c r="G546" s="157"/>
      <c r="H546" s="157"/>
      <c r="I546" s="157"/>
      <c r="J546" s="128">
        <v>391.76740000000001</v>
      </c>
      <c r="K546" s="133"/>
    </row>
    <row r="547" spans="1:11" ht="20.100000000000001" customHeight="1" x14ac:dyDescent="0.2">
      <c r="A547" s="105" t="s">
        <v>33</v>
      </c>
      <c r="B547" s="106" t="s">
        <v>102</v>
      </c>
      <c r="C547" s="105" t="s">
        <v>101</v>
      </c>
      <c r="D547" s="105" t="s">
        <v>317</v>
      </c>
      <c r="E547" s="106" t="s">
        <v>303</v>
      </c>
      <c r="F547" s="106" t="s">
        <v>318</v>
      </c>
      <c r="G547" s="155" t="s">
        <v>319</v>
      </c>
      <c r="H547" s="155"/>
      <c r="I547" s="155"/>
      <c r="J547" s="106" t="s">
        <v>306</v>
      </c>
      <c r="K547" s="133"/>
    </row>
    <row r="548" spans="1:11" ht="24" customHeight="1" x14ac:dyDescent="0.2">
      <c r="A548" s="113" t="s">
        <v>320</v>
      </c>
      <c r="B548" s="114" t="s">
        <v>112</v>
      </c>
      <c r="C548" s="113">
        <v>88309</v>
      </c>
      <c r="D548" s="113" t="s">
        <v>370</v>
      </c>
      <c r="E548" s="116">
        <v>0.23694770000000001</v>
      </c>
      <c r="F548" s="115" t="s">
        <v>246</v>
      </c>
      <c r="G548" s="158">
        <v>32.17</v>
      </c>
      <c r="H548" s="158"/>
      <c r="I548" s="149"/>
      <c r="J548" s="129">
        <v>7.6226000000000003</v>
      </c>
      <c r="K548" s="133"/>
    </row>
    <row r="549" spans="1:11" ht="24" customHeight="1" x14ac:dyDescent="0.2">
      <c r="A549" s="113" t="s">
        <v>320</v>
      </c>
      <c r="B549" s="114" t="s">
        <v>112</v>
      </c>
      <c r="C549" s="113">
        <v>88316</v>
      </c>
      <c r="D549" s="113" t="s">
        <v>258</v>
      </c>
      <c r="E549" s="116">
        <v>1.8955819</v>
      </c>
      <c r="F549" s="115" t="s">
        <v>246</v>
      </c>
      <c r="G549" s="158">
        <v>23.03</v>
      </c>
      <c r="H549" s="158"/>
      <c r="I549" s="149"/>
      <c r="J549" s="129">
        <v>43.655299999999997</v>
      </c>
      <c r="K549" s="133"/>
    </row>
    <row r="550" spans="1:11" ht="20.100000000000001" customHeight="1" x14ac:dyDescent="0.2">
      <c r="A550" s="157"/>
      <c r="B550" s="157"/>
      <c r="C550" s="157"/>
      <c r="D550" s="157"/>
      <c r="E550" s="157"/>
      <c r="F550" s="157" t="s">
        <v>321</v>
      </c>
      <c r="G550" s="157"/>
      <c r="H550" s="157"/>
      <c r="I550" s="157"/>
      <c r="J550" s="128">
        <v>51.277900000000002</v>
      </c>
      <c r="K550" s="133"/>
    </row>
    <row r="551" spans="1:11" ht="20.100000000000001" customHeight="1" x14ac:dyDescent="0.2">
      <c r="A551" s="105" t="s">
        <v>371</v>
      </c>
      <c r="B551" s="106" t="s">
        <v>102</v>
      </c>
      <c r="C551" s="105" t="s">
        <v>262</v>
      </c>
      <c r="D551" s="105" t="s">
        <v>372</v>
      </c>
      <c r="E551" s="106" t="s">
        <v>101</v>
      </c>
      <c r="F551" s="106" t="s">
        <v>303</v>
      </c>
      <c r="G551" s="107" t="s">
        <v>318</v>
      </c>
      <c r="H551" s="155" t="s">
        <v>319</v>
      </c>
      <c r="I551" s="155"/>
      <c r="J551" s="106" t="s">
        <v>306</v>
      </c>
      <c r="K551" s="133"/>
    </row>
    <row r="552" spans="1:11" ht="39" customHeight="1" x14ac:dyDescent="0.2">
      <c r="A552" s="113" t="s">
        <v>373</v>
      </c>
      <c r="B552" s="114" t="s">
        <v>180</v>
      </c>
      <c r="C552" s="113" t="s">
        <v>429</v>
      </c>
      <c r="D552" s="113" t="s">
        <v>374</v>
      </c>
      <c r="E552" s="114">
        <v>5914647</v>
      </c>
      <c r="F552" s="116">
        <v>1.5065299999999999</v>
      </c>
      <c r="G552" s="115" t="s">
        <v>375</v>
      </c>
      <c r="H552" s="158">
        <v>1.48</v>
      </c>
      <c r="I552" s="149"/>
      <c r="J552" s="129">
        <v>2.2296999999999998</v>
      </c>
      <c r="K552" s="133"/>
    </row>
    <row r="553" spans="1:11" ht="39" customHeight="1" x14ac:dyDescent="0.2">
      <c r="A553" s="113" t="s">
        <v>373</v>
      </c>
      <c r="B553" s="114" t="s">
        <v>180</v>
      </c>
      <c r="C553" s="113" t="s">
        <v>435</v>
      </c>
      <c r="D553" s="113" t="s">
        <v>399</v>
      </c>
      <c r="E553" s="114">
        <v>5914655</v>
      </c>
      <c r="F553" s="116">
        <v>0.45800999999999997</v>
      </c>
      <c r="G553" s="115" t="s">
        <v>375</v>
      </c>
      <c r="H553" s="158">
        <v>29.88</v>
      </c>
      <c r="I553" s="149"/>
      <c r="J553" s="129">
        <v>13.6853</v>
      </c>
      <c r="K553" s="133"/>
    </row>
    <row r="554" spans="1:11" ht="20.100000000000001" customHeight="1" x14ac:dyDescent="0.2">
      <c r="A554" s="157"/>
      <c r="B554" s="157"/>
      <c r="C554" s="157"/>
      <c r="D554" s="157"/>
      <c r="E554" s="157"/>
      <c r="F554" s="157" t="s">
        <v>376</v>
      </c>
      <c r="G554" s="157"/>
      <c r="H554" s="157"/>
      <c r="I554" s="157"/>
      <c r="J554" s="128">
        <v>15.914999999999999</v>
      </c>
      <c r="K554" s="133"/>
    </row>
    <row r="555" spans="1:11" ht="20.100000000000001" customHeight="1" x14ac:dyDescent="0.2">
      <c r="A555" s="105" t="s">
        <v>377</v>
      </c>
      <c r="B555" s="106" t="s">
        <v>102</v>
      </c>
      <c r="C555" s="105" t="s">
        <v>262</v>
      </c>
      <c r="D555" s="105" t="s">
        <v>378</v>
      </c>
      <c r="E555" s="106" t="s">
        <v>303</v>
      </c>
      <c r="F555" s="106" t="s">
        <v>318</v>
      </c>
      <c r="G555" s="156" t="s">
        <v>379</v>
      </c>
      <c r="H555" s="155"/>
      <c r="I555" s="155"/>
      <c r="J555" s="106" t="s">
        <v>306</v>
      </c>
      <c r="K555" s="133"/>
    </row>
    <row r="556" spans="1:11" ht="20.100000000000001" customHeight="1" x14ac:dyDescent="0.2">
      <c r="A556" s="107"/>
      <c r="B556" s="107"/>
      <c r="C556" s="107"/>
      <c r="D556" s="107"/>
      <c r="E556" s="107"/>
      <c r="F556" s="107"/>
      <c r="G556" s="107" t="s">
        <v>380</v>
      </c>
      <c r="H556" s="107" t="s">
        <v>381</v>
      </c>
      <c r="I556" s="107" t="s">
        <v>382</v>
      </c>
      <c r="J556" s="107"/>
      <c r="K556" s="133"/>
    </row>
    <row r="557" spans="1:11" ht="50.1" customHeight="1" x14ac:dyDescent="0.2">
      <c r="A557" s="113" t="s">
        <v>378</v>
      </c>
      <c r="B557" s="114" t="s">
        <v>180</v>
      </c>
      <c r="C557" s="113" t="s">
        <v>429</v>
      </c>
      <c r="D557" s="113" t="s">
        <v>438</v>
      </c>
      <c r="E557" s="116">
        <v>1.5065299999999999</v>
      </c>
      <c r="F557" s="115" t="s">
        <v>384</v>
      </c>
      <c r="G557" s="114" t="s">
        <v>911</v>
      </c>
      <c r="H557" s="114" t="s">
        <v>912</v>
      </c>
      <c r="I557" s="114" t="s">
        <v>913</v>
      </c>
      <c r="J557" s="129">
        <v>0</v>
      </c>
      <c r="K557" s="133"/>
    </row>
    <row r="558" spans="1:11" ht="50.1" customHeight="1" x14ac:dyDescent="0.2">
      <c r="A558" s="113" t="s">
        <v>378</v>
      </c>
      <c r="B558" s="114" t="s">
        <v>180</v>
      </c>
      <c r="C558" s="113" t="s">
        <v>435</v>
      </c>
      <c r="D558" s="113" t="s">
        <v>441</v>
      </c>
      <c r="E558" s="116">
        <v>0.45800999999999997</v>
      </c>
      <c r="F558" s="115" t="s">
        <v>384</v>
      </c>
      <c r="G558" s="114" t="s">
        <v>914</v>
      </c>
      <c r="H558" s="114" t="s">
        <v>915</v>
      </c>
      <c r="I558" s="114" t="s">
        <v>916</v>
      </c>
      <c r="J558" s="129">
        <v>0</v>
      </c>
      <c r="K558" s="133"/>
    </row>
    <row r="559" spans="1:11" ht="20.100000000000001" customHeight="1" x14ac:dyDescent="0.2">
      <c r="A559" s="157"/>
      <c r="B559" s="157"/>
      <c r="C559" s="157"/>
      <c r="D559" s="157"/>
      <c r="E559" s="157"/>
      <c r="F559" s="157" t="s">
        <v>385</v>
      </c>
      <c r="G559" s="157"/>
      <c r="H559" s="157"/>
      <c r="I559" s="157"/>
      <c r="J559" s="128">
        <v>0</v>
      </c>
      <c r="K559" s="133"/>
    </row>
    <row r="560" spans="1:11" ht="25.5" x14ac:dyDescent="0.2">
      <c r="A560" s="123"/>
      <c r="B560" s="123"/>
      <c r="C560" s="123"/>
      <c r="D560" s="123"/>
      <c r="E560" s="123" t="s">
        <v>272</v>
      </c>
      <c r="F560" s="124">
        <v>17.931577608189219</v>
      </c>
      <c r="G560" s="123" t="s">
        <v>273</v>
      </c>
      <c r="H560" s="124">
        <v>20.73</v>
      </c>
      <c r="I560" s="123" t="s">
        <v>274</v>
      </c>
      <c r="J560" s="124">
        <v>38.655101849973498</v>
      </c>
      <c r="K560" s="133"/>
    </row>
    <row r="561" spans="1:11" ht="15" thickBot="1" x14ac:dyDescent="0.25">
      <c r="A561" s="123"/>
      <c r="B561" s="123"/>
      <c r="C561" s="123"/>
      <c r="D561" s="123"/>
      <c r="E561" s="123" t="s">
        <v>275</v>
      </c>
      <c r="F561" s="124">
        <v>98.32</v>
      </c>
      <c r="G561" s="123"/>
      <c r="H561" s="150" t="s">
        <v>276</v>
      </c>
      <c r="I561" s="150"/>
      <c r="J561" s="124">
        <v>569.91</v>
      </c>
      <c r="K561" s="133"/>
    </row>
    <row r="562" spans="1:11" ht="0.95" customHeight="1" thickTop="1" x14ac:dyDescent="0.2">
      <c r="A562" s="125"/>
      <c r="B562" s="125"/>
      <c r="C562" s="125"/>
      <c r="D562" s="125"/>
      <c r="E562" s="125"/>
      <c r="F562" s="125"/>
      <c r="G562" s="125"/>
      <c r="H562" s="125"/>
      <c r="I562" s="125"/>
      <c r="J562" s="125"/>
      <c r="K562" s="133"/>
    </row>
    <row r="563" spans="1:11" ht="18" customHeight="1" x14ac:dyDescent="0.2">
      <c r="A563" s="105"/>
      <c r="B563" s="106" t="s">
        <v>101</v>
      </c>
      <c r="C563" s="105" t="s">
        <v>102</v>
      </c>
      <c r="D563" s="105" t="s">
        <v>17</v>
      </c>
      <c r="E563" s="151" t="s">
        <v>253</v>
      </c>
      <c r="F563" s="151"/>
      <c r="G563" s="107" t="s">
        <v>103</v>
      </c>
      <c r="H563" s="106" t="s">
        <v>104</v>
      </c>
      <c r="I563" s="106" t="s">
        <v>105</v>
      </c>
      <c r="J563" s="106" t="s">
        <v>32</v>
      </c>
      <c r="K563" s="133"/>
    </row>
    <row r="564" spans="1:11" ht="51.95" customHeight="1" x14ac:dyDescent="0.2">
      <c r="A564" s="108" t="s">
        <v>254</v>
      </c>
      <c r="B564" s="109" t="s">
        <v>525</v>
      </c>
      <c r="C564" s="108" t="s">
        <v>109</v>
      </c>
      <c r="D564" s="108" t="s">
        <v>526</v>
      </c>
      <c r="E564" s="148" t="s">
        <v>414</v>
      </c>
      <c r="F564" s="148"/>
      <c r="G564" s="110" t="s">
        <v>115</v>
      </c>
      <c r="H564" s="111">
        <v>1</v>
      </c>
      <c r="I564" s="112">
        <v>526.03</v>
      </c>
      <c r="J564" s="112">
        <v>526.03</v>
      </c>
      <c r="K564" s="133"/>
    </row>
    <row r="565" spans="1:11" ht="24" customHeight="1" x14ac:dyDescent="0.2">
      <c r="A565" s="113" t="s">
        <v>256</v>
      </c>
      <c r="B565" s="114" t="s">
        <v>257</v>
      </c>
      <c r="C565" s="113" t="s">
        <v>112</v>
      </c>
      <c r="D565" s="113" t="s">
        <v>258</v>
      </c>
      <c r="E565" s="149" t="s">
        <v>259</v>
      </c>
      <c r="F565" s="149"/>
      <c r="G565" s="115" t="s">
        <v>246</v>
      </c>
      <c r="H565" s="116">
        <v>4</v>
      </c>
      <c r="I565" s="117">
        <v>23.03</v>
      </c>
      <c r="J565" s="117">
        <v>92.12</v>
      </c>
      <c r="K565" s="133"/>
    </row>
    <row r="566" spans="1:11" ht="26.1" customHeight="1" x14ac:dyDescent="0.2">
      <c r="A566" s="118" t="s">
        <v>262</v>
      </c>
      <c r="B566" s="119" t="s">
        <v>557</v>
      </c>
      <c r="C566" s="118" t="s">
        <v>109</v>
      </c>
      <c r="D566" s="118" t="s">
        <v>558</v>
      </c>
      <c r="E566" s="152" t="s">
        <v>265</v>
      </c>
      <c r="F566" s="152"/>
      <c r="G566" s="120" t="s">
        <v>115</v>
      </c>
      <c r="H566" s="121">
        <v>1.216</v>
      </c>
      <c r="I566" s="122">
        <v>85.93</v>
      </c>
      <c r="J566" s="122">
        <v>104.49</v>
      </c>
      <c r="K566" s="133"/>
    </row>
    <row r="567" spans="1:11" ht="24" customHeight="1" x14ac:dyDescent="0.2">
      <c r="A567" s="118" t="s">
        <v>262</v>
      </c>
      <c r="B567" s="119" t="s">
        <v>559</v>
      </c>
      <c r="C567" s="118" t="s">
        <v>109</v>
      </c>
      <c r="D567" s="118" t="s">
        <v>560</v>
      </c>
      <c r="E567" s="152" t="s">
        <v>265</v>
      </c>
      <c r="F567" s="152"/>
      <c r="G567" s="120" t="s">
        <v>120</v>
      </c>
      <c r="H567" s="121">
        <v>182</v>
      </c>
      <c r="I567" s="122">
        <v>1.1299999999999999</v>
      </c>
      <c r="J567" s="122">
        <v>205.66</v>
      </c>
      <c r="K567" s="133"/>
    </row>
    <row r="568" spans="1:11" ht="24" customHeight="1" x14ac:dyDescent="0.2">
      <c r="A568" s="118" t="s">
        <v>262</v>
      </c>
      <c r="B568" s="119" t="s">
        <v>561</v>
      </c>
      <c r="C568" s="118" t="s">
        <v>112</v>
      </c>
      <c r="D568" s="118" t="s">
        <v>562</v>
      </c>
      <c r="E568" s="152" t="s">
        <v>265</v>
      </c>
      <c r="F568" s="152"/>
      <c r="G568" s="120" t="s">
        <v>116</v>
      </c>
      <c r="H568" s="121">
        <v>182</v>
      </c>
      <c r="I568" s="122">
        <v>0.68</v>
      </c>
      <c r="J568" s="122">
        <v>123.76</v>
      </c>
      <c r="K568" s="133"/>
    </row>
    <row r="569" spans="1:11" ht="25.5" x14ac:dyDescent="0.2">
      <c r="A569" s="123"/>
      <c r="B569" s="123"/>
      <c r="C569" s="123"/>
      <c r="D569" s="123"/>
      <c r="E569" s="123" t="s">
        <v>272</v>
      </c>
      <c r="F569" s="124">
        <v>28.7609593</v>
      </c>
      <c r="G569" s="123" t="s">
        <v>273</v>
      </c>
      <c r="H569" s="124">
        <v>33.24</v>
      </c>
      <c r="I569" s="123" t="s">
        <v>274</v>
      </c>
      <c r="J569" s="124">
        <v>62</v>
      </c>
      <c r="K569" s="133"/>
    </row>
    <row r="570" spans="1:11" ht="15" thickBot="1" x14ac:dyDescent="0.25">
      <c r="A570" s="123"/>
      <c r="B570" s="123"/>
      <c r="C570" s="123"/>
      <c r="D570" s="123"/>
      <c r="E570" s="123" t="s">
        <v>275</v>
      </c>
      <c r="F570" s="124">
        <v>109.67</v>
      </c>
      <c r="G570" s="123"/>
      <c r="H570" s="150" t="s">
        <v>276</v>
      </c>
      <c r="I570" s="150"/>
      <c r="J570" s="124">
        <v>635.70000000000005</v>
      </c>
      <c r="K570" s="133"/>
    </row>
    <row r="571" spans="1:11" ht="0.95" customHeight="1" thickTop="1" x14ac:dyDescent="0.2">
      <c r="A571" s="125"/>
      <c r="B571" s="125"/>
      <c r="C571" s="125"/>
      <c r="D571" s="125"/>
      <c r="E571" s="125"/>
      <c r="F571" s="125"/>
      <c r="G571" s="125"/>
      <c r="H571" s="125"/>
      <c r="I571" s="125"/>
      <c r="J571" s="125"/>
      <c r="K571" s="133"/>
    </row>
    <row r="572" spans="1:11" ht="18" customHeight="1" x14ac:dyDescent="0.2">
      <c r="A572" s="105"/>
      <c r="B572" s="106" t="s">
        <v>101</v>
      </c>
      <c r="C572" s="105" t="s">
        <v>102</v>
      </c>
      <c r="D572" s="105" t="s">
        <v>17</v>
      </c>
      <c r="E572" s="151" t="s">
        <v>253</v>
      </c>
      <c r="F572" s="151"/>
      <c r="G572" s="107" t="s">
        <v>103</v>
      </c>
      <c r="H572" s="106" t="s">
        <v>104</v>
      </c>
      <c r="I572" s="106" t="s">
        <v>105</v>
      </c>
      <c r="J572" s="106" t="s">
        <v>32</v>
      </c>
      <c r="K572" s="133"/>
    </row>
    <row r="573" spans="1:11" ht="26.1" customHeight="1" x14ac:dyDescent="0.2">
      <c r="A573" s="108" t="s">
        <v>254</v>
      </c>
      <c r="B573" s="109" t="s">
        <v>563</v>
      </c>
      <c r="C573" s="108" t="s">
        <v>180</v>
      </c>
      <c r="D573" s="108" t="s">
        <v>404</v>
      </c>
      <c r="E573" s="148" t="s">
        <v>301</v>
      </c>
      <c r="F573" s="148"/>
      <c r="G573" s="110" t="s">
        <v>120</v>
      </c>
      <c r="H573" s="111">
        <v>1</v>
      </c>
      <c r="I573" s="112">
        <v>12.44</v>
      </c>
      <c r="J573" s="112">
        <v>12.44</v>
      </c>
      <c r="K573" s="133"/>
    </row>
    <row r="574" spans="1:11" ht="20.100000000000001" customHeight="1" x14ac:dyDescent="0.2">
      <c r="A574" s="157"/>
      <c r="B574" s="157"/>
      <c r="C574" s="157"/>
      <c r="D574" s="157"/>
      <c r="E574" s="157"/>
      <c r="F574" s="157" t="s">
        <v>312</v>
      </c>
      <c r="G574" s="157"/>
      <c r="H574" s="157"/>
      <c r="I574" s="157"/>
      <c r="J574" s="128">
        <v>0</v>
      </c>
      <c r="K574" s="133"/>
    </row>
    <row r="575" spans="1:11" ht="20.100000000000001" customHeight="1" x14ac:dyDescent="0.2">
      <c r="A575" s="157"/>
      <c r="B575" s="157"/>
      <c r="C575" s="157"/>
      <c r="D575" s="157"/>
      <c r="E575" s="157"/>
      <c r="F575" s="157" t="s">
        <v>313</v>
      </c>
      <c r="G575" s="157"/>
      <c r="H575" s="157"/>
      <c r="I575" s="157"/>
      <c r="J575" s="128">
        <v>0</v>
      </c>
      <c r="K575" s="133"/>
    </row>
    <row r="576" spans="1:11" ht="20.100000000000001" customHeight="1" x14ac:dyDescent="0.2">
      <c r="A576" s="157"/>
      <c r="B576" s="157"/>
      <c r="C576" s="157"/>
      <c r="D576" s="157"/>
      <c r="E576" s="157"/>
      <c r="F576" s="157" t="s">
        <v>314</v>
      </c>
      <c r="G576" s="157"/>
      <c r="H576" s="157"/>
      <c r="I576" s="157"/>
      <c r="J576" s="128">
        <v>0</v>
      </c>
      <c r="K576" s="133"/>
    </row>
    <row r="577" spans="1:11" ht="20.100000000000001" customHeight="1" x14ac:dyDescent="0.2">
      <c r="A577" s="157"/>
      <c r="B577" s="157"/>
      <c r="C577" s="157"/>
      <c r="D577" s="157"/>
      <c r="E577" s="157"/>
      <c r="F577" s="157" t="s">
        <v>315</v>
      </c>
      <c r="G577" s="157"/>
      <c r="H577" s="157"/>
      <c r="I577" s="157"/>
      <c r="J577" s="128">
        <v>1</v>
      </c>
      <c r="K577" s="133"/>
    </row>
    <row r="578" spans="1:11" ht="20.100000000000001" customHeight="1" x14ac:dyDescent="0.2">
      <c r="A578" s="157"/>
      <c r="B578" s="157"/>
      <c r="C578" s="157"/>
      <c r="D578" s="157"/>
      <c r="E578" s="157"/>
      <c r="F578" s="157" t="s">
        <v>316</v>
      </c>
      <c r="G578" s="157"/>
      <c r="H578" s="157"/>
      <c r="I578" s="157"/>
      <c r="J578" s="128">
        <v>0</v>
      </c>
      <c r="K578" s="133"/>
    </row>
    <row r="579" spans="1:11" ht="20.100000000000001" customHeight="1" x14ac:dyDescent="0.2">
      <c r="A579" s="105" t="s">
        <v>38</v>
      </c>
      <c r="B579" s="106" t="s">
        <v>102</v>
      </c>
      <c r="C579" s="105" t="s">
        <v>101</v>
      </c>
      <c r="D579" s="105" t="s">
        <v>265</v>
      </c>
      <c r="E579" s="106" t="s">
        <v>303</v>
      </c>
      <c r="F579" s="106" t="s">
        <v>318</v>
      </c>
      <c r="G579" s="155" t="s">
        <v>319</v>
      </c>
      <c r="H579" s="155"/>
      <c r="I579" s="155"/>
      <c r="J579" s="106" t="s">
        <v>306</v>
      </c>
      <c r="K579" s="133"/>
    </row>
    <row r="580" spans="1:11" ht="24" customHeight="1" x14ac:dyDescent="0.2">
      <c r="A580" s="118" t="s">
        <v>262</v>
      </c>
      <c r="B580" s="119" t="s">
        <v>180</v>
      </c>
      <c r="C580" s="118" t="s">
        <v>564</v>
      </c>
      <c r="D580" s="118" t="s">
        <v>565</v>
      </c>
      <c r="E580" s="121">
        <v>1.1000000000000001</v>
      </c>
      <c r="F580" s="120" t="s">
        <v>120</v>
      </c>
      <c r="G580" s="159">
        <v>7.0868000000000002</v>
      </c>
      <c r="H580" s="159"/>
      <c r="I580" s="152"/>
      <c r="J580" s="126">
        <v>7.7954999999999997</v>
      </c>
      <c r="K580" s="133"/>
    </row>
    <row r="581" spans="1:11" ht="26.1" customHeight="1" x14ac:dyDescent="0.2">
      <c r="A581" s="118" t="s">
        <v>262</v>
      </c>
      <c r="B581" s="119" t="s">
        <v>180</v>
      </c>
      <c r="C581" s="118" t="s">
        <v>566</v>
      </c>
      <c r="D581" s="118" t="s">
        <v>567</v>
      </c>
      <c r="E581" s="121">
        <v>1.4999999999999999E-2</v>
      </c>
      <c r="F581" s="120" t="s">
        <v>120</v>
      </c>
      <c r="G581" s="159">
        <v>10.4313</v>
      </c>
      <c r="H581" s="159"/>
      <c r="I581" s="152"/>
      <c r="J581" s="126">
        <v>0.1565</v>
      </c>
      <c r="K581" s="133"/>
    </row>
    <row r="582" spans="1:11" ht="20.100000000000001" customHeight="1" x14ac:dyDescent="0.2">
      <c r="A582" s="157"/>
      <c r="B582" s="157"/>
      <c r="C582" s="157"/>
      <c r="D582" s="157"/>
      <c r="E582" s="157"/>
      <c r="F582" s="157" t="s">
        <v>364</v>
      </c>
      <c r="G582" s="157"/>
      <c r="H582" s="157"/>
      <c r="I582" s="157"/>
      <c r="J582" s="128">
        <v>7.952</v>
      </c>
      <c r="K582" s="133"/>
    </row>
    <row r="583" spans="1:11" ht="20.100000000000001" customHeight="1" x14ac:dyDescent="0.2">
      <c r="A583" s="105" t="s">
        <v>33</v>
      </c>
      <c r="B583" s="106" t="s">
        <v>102</v>
      </c>
      <c r="C583" s="105" t="s">
        <v>101</v>
      </c>
      <c r="D583" s="105" t="s">
        <v>317</v>
      </c>
      <c r="E583" s="106" t="s">
        <v>303</v>
      </c>
      <c r="F583" s="106" t="s">
        <v>318</v>
      </c>
      <c r="G583" s="155" t="s">
        <v>319</v>
      </c>
      <c r="H583" s="155"/>
      <c r="I583" s="155"/>
      <c r="J583" s="106" t="s">
        <v>306</v>
      </c>
      <c r="K583" s="133"/>
    </row>
    <row r="584" spans="1:11" ht="24" customHeight="1" x14ac:dyDescent="0.2">
      <c r="A584" s="113" t="s">
        <v>320</v>
      </c>
      <c r="B584" s="114" t="s">
        <v>112</v>
      </c>
      <c r="C584" s="113">
        <v>88238</v>
      </c>
      <c r="D584" s="113" t="s">
        <v>481</v>
      </c>
      <c r="E584" s="116">
        <v>0.08</v>
      </c>
      <c r="F584" s="115" t="s">
        <v>246</v>
      </c>
      <c r="G584" s="158">
        <v>23.75</v>
      </c>
      <c r="H584" s="158"/>
      <c r="I584" s="149"/>
      <c r="J584" s="129">
        <v>1.9</v>
      </c>
      <c r="K584" s="133"/>
    </row>
    <row r="585" spans="1:11" ht="24" customHeight="1" x14ac:dyDescent="0.2">
      <c r="A585" s="113" t="s">
        <v>320</v>
      </c>
      <c r="B585" s="114" t="s">
        <v>112</v>
      </c>
      <c r="C585" s="113">
        <v>88245</v>
      </c>
      <c r="D585" s="113" t="s">
        <v>514</v>
      </c>
      <c r="E585" s="116">
        <v>0.08</v>
      </c>
      <c r="F585" s="115" t="s">
        <v>246</v>
      </c>
      <c r="G585" s="158">
        <v>31.93</v>
      </c>
      <c r="H585" s="158"/>
      <c r="I585" s="149"/>
      <c r="J585" s="129">
        <v>2.5543999999999998</v>
      </c>
      <c r="K585" s="133"/>
    </row>
    <row r="586" spans="1:11" ht="20.100000000000001" customHeight="1" x14ac:dyDescent="0.2">
      <c r="A586" s="157"/>
      <c r="B586" s="157"/>
      <c r="C586" s="157"/>
      <c r="D586" s="157"/>
      <c r="E586" s="157"/>
      <c r="F586" s="157" t="s">
        <v>321</v>
      </c>
      <c r="G586" s="157"/>
      <c r="H586" s="157"/>
      <c r="I586" s="157"/>
      <c r="J586" s="128">
        <v>4.4543999999999997</v>
      </c>
      <c r="K586" s="133"/>
    </row>
    <row r="587" spans="1:11" ht="20.100000000000001" customHeight="1" x14ac:dyDescent="0.2">
      <c r="A587" s="105" t="s">
        <v>371</v>
      </c>
      <c r="B587" s="106" t="s">
        <v>102</v>
      </c>
      <c r="C587" s="105" t="s">
        <v>262</v>
      </c>
      <c r="D587" s="105" t="s">
        <v>372</v>
      </c>
      <c r="E587" s="106" t="s">
        <v>101</v>
      </c>
      <c r="F587" s="106" t="s">
        <v>303</v>
      </c>
      <c r="G587" s="107" t="s">
        <v>318</v>
      </c>
      <c r="H587" s="155" t="s">
        <v>319</v>
      </c>
      <c r="I587" s="155"/>
      <c r="J587" s="106" t="s">
        <v>306</v>
      </c>
      <c r="K587" s="133"/>
    </row>
    <row r="588" spans="1:11" ht="39" customHeight="1" x14ac:dyDescent="0.2">
      <c r="A588" s="113" t="s">
        <v>373</v>
      </c>
      <c r="B588" s="114" t="s">
        <v>180</v>
      </c>
      <c r="C588" s="113" t="s">
        <v>564</v>
      </c>
      <c r="D588" s="113" t="s">
        <v>399</v>
      </c>
      <c r="E588" s="114">
        <v>5914655</v>
      </c>
      <c r="F588" s="116">
        <v>1.1000000000000001E-3</v>
      </c>
      <c r="G588" s="115" t="s">
        <v>375</v>
      </c>
      <c r="H588" s="158">
        <v>29.88</v>
      </c>
      <c r="I588" s="149"/>
      <c r="J588" s="129">
        <v>3.2899999999999999E-2</v>
      </c>
      <c r="K588" s="133"/>
    </row>
    <row r="589" spans="1:11" ht="39" customHeight="1" x14ac:dyDescent="0.2">
      <c r="A589" s="113" t="s">
        <v>373</v>
      </c>
      <c r="B589" s="114" t="s">
        <v>180</v>
      </c>
      <c r="C589" s="113" t="s">
        <v>566</v>
      </c>
      <c r="D589" s="113" t="s">
        <v>399</v>
      </c>
      <c r="E589" s="114">
        <v>5914655</v>
      </c>
      <c r="F589" s="116">
        <v>2.0000000000000002E-5</v>
      </c>
      <c r="G589" s="115" t="s">
        <v>375</v>
      </c>
      <c r="H589" s="158">
        <v>29.88</v>
      </c>
      <c r="I589" s="149"/>
      <c r="J589" s="129">
        <v>5.9999999999999995E-4</v>
      </c>
      <c r="K589" s="133"/>
    </row>
    <row r="590" spans="1:11" ht="20.100000000000001" customHeight="1" x14ac:dyDescent="0.2">
      <c r="A590" s="157"/>
      <c r="B590" s="157"/>
      <c r="C590" s="157"/>
      <c r="D590" s="157"/>
      <c r="E590" s="157"/>
      <c r="F590" s="157" t="s">
        <v>376</v>
      </c>
      <c r="G590" s="157"/>
      <c r="H590" s="157"/>
      <c r="I590" s="157"/>
      <c r="J590" s="128">
        <v>3.3500000000000002E-2</v>
      </c>
      <c r="K590" s="133"/>
    </row>
    <row r="591" spans="1:11" ht="20.100000000000001" customHeight="1" x14ac:dyDescent="0.2">
      <c r="A591" s="105" t="s">
        <v>377</v>
      </c>
      <c r="B591" s="106" t="s">
        <v>102</v>
      </c>
      <c r="C591" s="105" t="s">
        <v>262</v>
      </c>
      <c r="D591" s="105" t="s">
        <v>378</v>
      </c>
      <c r="E591" s="106" t="s">
        <v>303</v>
      </c>
      <c r="F591" s="106" t="s">
        <v>318</v>
      </c>
      <c r="G591" s="156" t="s">
        <v>379</v>
      </c>
      <c r="H591" s="155"/>
      <c r="I591" s="155"/>
      <c r="J591" s="106" t="s">
        <v>306</v>
      </c>
      <c r="K591" s="133"/>
    </row>
    <row r="592" spans="1:11" ht="20.100000000000001" customHeight="1" x14ac:dyDescent="0.2">
      <c r="A592" s="107"/>
      <c r="B592" s="107"/>
      <c r="C592" s="107"/>
      <c r="D592" s="107"/>
      <c r="E592" s="107"/>
      <c r="F592" s="107"/>
      <c r="G592" s="107" t="s">
        <v>380</v>
      </c>
      <c r="H592" s="107" t="s">
        <v>381</v>
      </c>
      <c r="I592" s="107" t="s">
        <v>382</v>
      </c>
      <c r="J592" s="107"/>
      <c r="K592" s="133"/>
    </row>
    <row r="593" spans="1:11" ht="50.1" customHeight="1" x14ac:dyDescent="0.2">
      <c r="A593" s="113" t="s">
        <v>378</v>
      </c>
      <c r="B593" s="114" t="s">
        <v>180</v>
      </c>
      <c r="C593" s="113" t="s">
        <v>564</v>
      </c>
      <c r="D593" s="113" t="s">
        <v>568</v>
      </c>
      <c r="E593" s="116">
        <v>1.1000000000000001E-3</v>
      </c>
      <c r="F593" s="115" t="s">
        <v>384</v>
      </c>
      <c r="G593" s="114" t="s">
        <v>914</v>
      </c>
      <c r="H593" s="114" t="s">
        <v>915</v>
      </c>
      <c r="I593" s="114" t="s">
        <v>916</v>
      </c>
      <c r="J593" s="129">
        <v>0</v>
      </c>
      <c r="K593" s="133"/>
    </row>
    <row r="594" spans="1:11" ht="50.1" customHeight="1" x14ac:dyDescent="0.2">
      <c r="A594" s="113" t="s">
        <v>378</v>
      </c>
      <c r="B594" s="114" t="s">
        <v>180</v>
      </c>
      <c r="C594" s="113" t="s">
        <v>566</v>
      </c>
      <c r="D594" s="113" t="s">
        <v>569</v>
      </c>
      <c r="E594" s="116">
        <v>2.0000000000000002E-5</v>
      </c>
      <c r="F594" s="115" t="s">
        <v>384</v>
      </c>
      <c r="G594" s="114" t="s">
        <v>914</v>
      </c>
      <c r="H594" s="114" t="s">
        <v>915</v>
      </c>
      <c r="I594" s="114" t="s">
        <v>916</v>
      </c>
      <c r="J594" s="129">
        <v>0</v>
      </c>
      <c r="K594" s="133"/>
    </row>
    <row r="595" spans="1:11" ht="20.100000000000001" customHeight="1" x14ac:dyDescent="0.2">
      <c r="A595" s="157"/>
      <c r="B595" s="157"/>
      <c r="C595" s="157"/>
      <c r="D595" s="157"/>
      <c r="E595" s="157"/>
      <c r="F595" s="157" t="s">
        <v>385</v>
      </c>
      <c r="G595" s="157"/>
      <c r="H595" s="157"/>
      <c r="I595" s="157"/>
      <c r="J595" s="128">
        <v>0</v>
      </c>
      <c r="K595" s="133"/>
    </row>
    <row r="596" spans="1:11" ht="25.5" x14ac:dyDescent="0.2">
      <c r="A596" s="123"/>
      <c r="B596" s="123"/>
      <c r="C596" s="123"/>
      <c r="D596" s="123"/>
      <c r="E596" s="123" t="s">
        <v>272</v>
      </c>
      <c r="F596" s="124">
        <v>1.5061654219047178</v>
      </c>
      <c r="G596" s="123" t="s">
        <v>273</v>
      </c>
      <c r="H596" s="124">
        <v>1.74</v>
      </c>
      <c r="I596" s="123" t="s">
        <v>274</v>
      </c>
      <c r="J596" s="124">
        <v>3.246840843432</v>
      </c>
      <c r="K596" s="133"/>
    </row>
    <row r="597" spans="1:11" ht="15" thickBot="1" x14ac:dyDescent="0.25">
      <c r="A597" s="123"/>
      <c r="B597" s="123"/>
      <c r="C597" s="123"/>
      <c r="D597" s="123"/>
      <c r="E597" s="123" t="s">
        <v>275</v>
      </c>
      <c r="F597" s="124">
        <v>2.59</v>
      </c>
      <c r="G597" s="123"/>
      <c r="H597" s="150" t="s">
        <v>276</v>
      </c>
      <c r="I597" s="150"/>
      <c r="J597" s="124">
        <v>15.03</v>
      </c>
      <c r="K597" s="133"/>
    </row>
    <row r="598" spans="1:11" ht="0.95" customHeight="1" thickTop="1" x14ac:dyDescent="0.2">
      <c r="A598" s="125"/>
      <c r="B598" s="125"/>
      <c r="C598" s="125"/>
      <c r="D598" s="125"/>
      <c r="E598" s="125"/>
      <c r="F598" s="125"/>
      <c r="G598" s="125"/>
      <c r="H598" s="125"/>
      <c r="I598" s="125"/>
      <c r="J598" s="125"/>
      <c r="K598" s="133"/>
    </row>
    <row r="599" spans="1:11" ht="18" customHeight="1" x14ac:dyDescent="0.2">
      <c r="A599" s="105"/>
      <c r="B599" s="106" t="s">
        <v>101</v>
      </c>
      <c r="C599" s="105" t="s">
        <v>102</v>
      </c>
      <c r="D599" s="105" t="s">
        <v>17</v>
      </c>
      <c r="E599" s="151" t="s">
        <v>253</v>
      </c>
      <c r="F599" s="151"/>
      <c r="G599" s="107" t="s">
        <v>103</v>
      </c>
      <c r="H599" s="106" t="s">
        <v>104</v>
      </c>
      <c r="I599" s="106" t="s">
        <v>105</v>
      </c>
      <c r="J599" s="106" t="s">
        <v>32</v>
      </c>
      <c r="K599" s="133"/>
    </row>
    <row r="600" spans="1:11" ht="39" customHeight="1" x14ac:dyDescent="0.2">
      <c r="A600" s="108" t="s">
        <v>254</v>
      </c>
      <c r="B600" s="109" t="s">
        <v>570</v>
      </c>
      <c r="C600" s="108" t="s">
        <v>109</v>
      </c>
      <c r="D600" s="108" t="s">
        <v>571</v>
      </c>
      <c r="E600" s="148" t="s">
        <v>572</v>
      </c>
      <c r="F600" s="148"/>
      <c r="G600" s="110" t="s">
        <v>120</v>
      </c>
      <c r="H600" s="111">
        <v>1</v>
      </c>
      <c r="I600" s="112">
        <v>12.8</v>
      </c>
      <c r="J600" s="112">
        <v>12.8</v>
      </c>
      <c r="K600" s="133"/>
    </row>
    <row r="601" spans="1:11" ht="24" customHeight="1" x14ac:dyDescent="0.2">
      <c r="A601" s="113" t="s">
        <v>256</v>
      </c>
      <c r="B601" s="114" t="s">
        <v>257</v>
      </c>
      <c r="C601" s="113" t="s">
        <v>112</v>
      </c>
      <c r="D601" s="113" t="s">
        <v>258</v>
      </c>
      <c r="E601" s="149" t="s">
        <v>259</v>
      </c>
      <c r="F601" s="149"/>
      <c r="G601" s="115" t="s">
        <v>246</v>
      </c>
      <c r="H601" s="116">
        <v>0.08</v>
      </c>
      <c r="I601" s="117">
        <v>23.03</v>
      </c>
      <c r="J601" s="117">
        <v>1.84</v>
      </c>
      <c r="K601" s="133"/>
    </row>
    <row r="602" spans="1:11" ht="24" customHeight="1" x14ac:dyDescent="0.2">
      <c r="A602" s="113" t="s">
        <v>256</v>
      </c>
      <c r="B602" s="114" t="s">
        <v>513</v>
      </c>
      <c r="C602" s="113" t="s">
        <v>112</v>
      </c>
      <c r="D602" s="113" t="s">
        <v>514</v>
      </c>
      <c r="E602" s="149" t="s">
        <v>259</v>
      </c>
      <c r="F602" s="149"/>
      <c r="G602" s="115" t="s">
        <v>246</v>
      </c>
      <c r="H602" s="116">
        <v>0.08</v>
      </c>
      <c r="I602" s="117">
        <v>31.93</v>
      </c>
      <c r="J602" s="117">
        <v>2.5499999999999998</v>
      </c>
      <c r="K602" s="133"/>
    </row>
    <row r="603" spans="1:11" ht="39" customHeight="1" x14ac:dyDescent="0.2">
      <c r="A603" s="118" t="s">
        <v>262</v>
      </c>
      <c r="B603" s="119" t="s">
        <v>573</v>
      </c>
      <c r="C603" s="118" t="s">
        <v>109</v>
      </c>
      <c r="D603" s="118" t="s">
        <v>574</v>
      </c>
      <c r="E603" s="152" t="s">
        <v>265</v>
      </c>
      <c r="F603" s="152"/>
      <c r="G603" s="120" t="s">
        <v>110</v>
      </c>
      <c r="H603" s="121">
        <v>0.4</v>
      </c>
      <c r="I603" s="122">
        <v>0.19</v>
      </c>
      <c r="J603" s="122">
        <v>7.0000000000000007E-2</v>
      </c>
      <c r="K603" s="133"/>
    </row>
    <row r="604" spans="1:11" ht="39" customHeight="1" x14ac:dyDescent="0.2">
      <c r="A604" s="118" t="s">
        <v>262</v>
      </c>
      <c r="B604" s="119" t="s">
        <v>575</v>
      </c>
      <c r="C604" s="118" t="s">
        <v>109</v>
      </c>
      <c r="D604" s="118" t="s">
        <v>576</v>
      </c>
      <c r="E604" s="152" t="s">
        <v>265</v>
      </c>
      <c r="F604" s="152"/>
      <c r="G604" s="120" t="s">
        <v>110</v>
      </c>
      <c r="H604" s="121">
        <v>0.4</v>
      </c>
      <c r="I604" s="122">
        <v>0.31</v>
      </c>
      <c r="J604" s="122">
        <v>0.12</v>
      </c>
      <c r="K604" s="133"/>
    </row>
    <row r="605" spans="1:11" ht="26.1" customHeight="1" x14ac:dyDescent="0.2">
      <c r="A605" s="118" t="s">
        <v>262</v>
      </c>
      <c r="B605" s="119" t="s">
        <v>577</v>
      </c>
      <c r="C605" s="118" t="s">
        <v>109</v>
      </c>
      <c r="D605" s="118" t="s">
        <v>578</v>
      </c>
      <c r="E605" s="152" t="s">
        <v>265</v>
      </c>
      <c r="F605" s="152"/>
      <c r="G605" s="120" t="s">
        <v>120</v>
      </c>
      <c r="H605" s="121">
        <v>0.02</v>
      </c>
      <c r="I605" s="122">
        <v>23.67</v>
      </c>
      <c r="J605" s="122">
        <v>0.47</v>
      </c>
      <c r="K605" s="133"/>
    </row>
    <row r="606" spans="1:11" ht="24" customHeight="1" x14ac:dyDescent="0.2">
      <c r="A606" s="118" t="s">
        <v>262</v>
      </c>
      <c r="B606" s="119" t="s">
        <v>579</v>
      </c>
      <c r="C606" s="118" t="s">
        <v>109</v>
      </c>
      <c r="D606" s="118" t="s">
        <v>580</v>
      </c>
      <c r="E606" s="152" t="s">
        <v>265</v>
      </c>
      <c r="F606" s="152"/>
      <c r="G606" s="120" t="s">
        <v>120</v>
      </c>
      <c r="H606" s="121">
        <v>1</v>
      </c>
      <c r="I606" s="122">
        <v>7.75</v>
      </c>
      <c r="J606" s="122">
        <v>7.75</v>
      </c>
      <c r="K606" s="133"/>
    </row>
    <row r="607" spans="1:11" ht="25.5" x14ac:dyDescent="0.2">
      <c r="A607" s="123"/>
      <c r="B607" s="123"/>
      <c r="C607" s="123"/>
      <c r="D607" s="123"/>
      <c r="E607" s="123" t="s">
        <v>272</v>
      </c>
      <c r="F607" s="124">
        <v>1.4751588811059053</v>
      </c>
      <c r="G607" s="123" t="s">
        <v>273</v>
      </c>
      <c r="H607" s="124">
        <v>1.7</v>
      </c>
      <c r="I607" s="123" t="s">
        <v>274</v>
      </c>
      <c r="J607" s="124">
        <v>3.18</v>
      </c>
      <c r="K607" s="133"/>
    </row>
    <row r="608" spans="1:11" ht="15" thickBot="1" x14ac:dyDescent="0.25">
      <c r="A608" s="123"/>
      <c r="B608" s="123"/>
      <c r="C608" s="123"/>
      <c r="D608" s="123"/>
      <c r="E608" s="123" t="s">
        <v>275</v>
      </c>
      <c r="F608" s="124">
        <v>2.66</v>
      </c>
      <c r="G608" s="123"/>
      <c r="H608" s="150" t="s">
        <v>276</v>
      </c>
      <c r="I608" s="150"/>
      <c r="J608" s="124">
        <v>15.46</v>
      </c>
      <c r="K608" s="133"/>
    </row>
    <row r="609" spans="1:11" ht="0.95" customHeight="1" thickTop="1" x14ac:dyDescent="0.2">
      <c r="A609" s="125"/>
      <c r="B609" s="125"/>
      <c r="C609" s="125"/>
      <c r="D609" s="125"/>
      <c r="E609" s="125"/>
      <c r="F609" s="125"/>
      <c r="G609" s="125"/>
      <c r="H609" s="125"/>
      <c r="I609" s="125"/>
      <c r="J609" s="125"/>
      <c r="K609" s="133"/>
    </row>
    <row r="610" spans="1:11" ht="18" customHeight="1" x14ac:dyDescent="0.2">
      <c r="A610" s="105"/>
      <c r="B610" s="106" t="s">
        <v>101</v>
      </c>
      <c r="C610" s="105" t="s">
        <v>102</v>
      </c>
      <c r="D610" s="105" t="s">
        <v>17</v>
      </c>
      <c r="E610" s="151" t="s">
        <v>253</v>
      </c>
      <c r="F610" s="151"/>
      <c r="G610" s="107" t="s">
        <v>103</v>
      </c>
      <c r="H610" s="106" t="s">
        <v>104</v>
      </c>
      <c r="I610" s="106" t="s">
        <v>105</v>
      </c>
      <c r="J610" s="106" t="s">
        <v>32</v>
      </c>
      <c r="K610" s="133"/>
    </row>
    <row r="611" spans="1:11" ht="39" customHeight="1" x14ac:dyDescent="0.2">
      <c r="A611" s="108" t="s">
        <v>254</v>
      </c>
      <c r="B611" s="109" t="s">
        <v>581</v>
      </c>
      <c r="C611" s="108" t="s">
        <v>109</v>
      </c>
      <c r="D611" s="108" t="s">
        <v>582</v>
      </c>
      <c r="E611" s="148" t="s">
        <v>572</v>
      </c>
      <c r="F611" s="148"/>
      <c r="G611" s="110" t="s">
        <v>120</v>
      </c>
      <c r="H611" s="111">
        <v>1</v>
      </c>
      <c r="I611" s="112">
        <v>11.84</v>
      </c>
      <c r="J611" s="112">
        <v>11.84</v>
      </c>
      <c r="K611" s="133"/>
    </row>
    <row r="612" spans="1:11" ht="24" customHeight="1" x14ac:dyDescent="0.2">
      <c r="A612" s="113" t="s">
        <v>256</v>
      </c>
      <c r="B612" s="114" t="s">
        <v>257</v>
      </c>
      <c r="C612" s="113" t="s">
        <v>112</v>
      </c>
      <c r="D612" s="113" t="s">
        <v>258</v>
      </c>
      <c r="E612" s="149" t="s">
        <v>259</v>
      </c>
      <c r="F612" s="149"/>
      <c r="G612" s="115" t="s">
        <v>246</v>
      </c>
      <c r="H612" s="116">
        <v>7.0000000000000007E-2</v>
      </c>
      <c r="I612" s="117">
        <v>23.03</v>
      </c>
      <c r="J612" s="117">
        <v>1.61</v>
      </c>
      <c r="K612" s="133"/>
    </row>
    <row r="613" spans="1:11" ht="24" customHeight="1" x14ac:dyDescent="0.2">
      <c r="A613" s="113" t="s">
        <v>256</v>
      </c>
      <c r="B613" s="114" t="s">
        <v>513</v>
      </c>
      <c r="C613" s="113" t="s">
        <v>112</v>
      </c>
      <c r="D613" s="113" t="s">
        <v>514</v>
      </c>
      <c r="E613" s="149" t="s">
        <v>259</v>
      </c>
      <c r="F613" s="149"/>
      <c r="G613" s="115" t="s">
        <v>246</v>
      </c>
      <c r="H613" s="116">
        <v>7.0000000000000007E-2</v>
      </c>
      <c r="I613" s="117">
        <v>31.93</v>
      </c>
      <c r="J613" s="117">
        <v>2.23</v>
      </c>
      <c r="K613" s="133"/>
    </row>
    <row r="614" spans="1:11" ht="39" customHeight="1" x14ac:dyDescent="0.2">
      <c r="A614" s="118" t="s">
        <v>262</v>
      </c>
      <c r="B614" s="119" t="s">
        <v>573</v>
      </c>
      <c r="C614" s="118" t="s">
        <v>109</v>
      </c>
      <c r="D614" s="118" t="s">
        <v>574</v>
      </c>
      <c r="E614" s="152" t="s">
        <v>265</v>
      </c>
      <c r="F614" s="152"/>
      <c r="G614" s="120" t="s">
        <v>110</v>
      </c>
      <c r="H614" s="121">
        <v>0.4</v>
      </c>
      <c r="I614" s="122">
        <v>0.19</v>
      </c>
      <c r="J614" s="122">
        <v>7.0000000000000007E-2</v>
      </c>
      <c r="K614" s="133"/>
    </row>
    <row r="615" spans="1:11" ht="39" customHeight="1" x14ac:dyDescent="0.2">
      <c r="A615" s="118" t="s">
        <v>262</v>
      </c>
      <c r="B615" s="119" t="s">
        <v>575</v>
      </c>
      <c r="C615" s="118" t="s">
        <v>109</v>
      </c>
      <c r="D615" s="118" t="s">
        <v>576</v>
      </c>
      <c r="E615" s="152" t="s">
        <v>265</v>
      </c>
      <c r="F615" s="152"/>
      <c r="G615" s="120" t="s">
        <v>110</v>
      </c>
      <c r="H615" s="121">
        <v>0.4</v>
      </c>
      <c r="I615" s="122">
        <v>0.31</v>
      </c>
      <c r="J615" s="122">
        <v>0.12</v>
      </c>
      <c r="K615" s="133"/>
    </row>
    <row r="616" spans="1:11" ht="26.1" customHeight="1" x14ac:dyDescent="0.2">
      <c r="A616" s="118" t="s">
        <v>262</v>
      </c>
      <c r="B616" s="119" t="s">
        <v>577</v>
      </c>
      <c r="C616" s="118" t="s">
        <v>109</v>
      </c>
      <c r="D616" s="118" t="s">
        <v>578</v>
      </c>
      <c r="E616" s="152" t="s">
        <v>265</v>
      </c>
      <c r="F616" s="152"/>
      <c r="G616" s="120" t="s">
        <v>120</v>
      </c>
      <c r="H616" s="121">
        <v>0.02</v>
      </c>
      <c r="I616" s="122">
        <v>23.67</v>
      </c>
      <c r="J616" s="122">
        <v>0.47</v>
      </c>
      <c r="K616" s="133"/>
    </row>
    <row r="617" spans="1:11" ht="24" customHeight="1" x14ac:dyDescent="0.2">
      <c r="A617" s="118" t="s">
        <v>262</v>
      </c>
      <c r="B617" s="119" t="s">
        <v>583</v>
      </c>
      <c r="C617" s="118" t="s">
        <v>109</v>
      </c>
      <c r="D617" s="118" t="s">
        <v>584</v>
      </c>
      <c r="E617" s="152" t="s">
        <v>265</v>
      </c>
      <c r="F617" s="152"/>
      <c r="G617" s="120" t="s">
        <v>120</v>
      </c>
      <c r="H617" s="121">
        <v>1</v>
      </c>
      <c r="I617" s="122">
        <v>7.34</v>
      </c>
      <c r="J617" s="122">
        <v>7.34</v>
      </c>
      <c r="K617" s="133"/>
    </row>
    <row r="618" spans="1:11" ht="25.5" x14ac:dyDescent="0.2">
      <c r="A618" s="123"/>
      <c r="B618" s="123"/>
      <c r="C618" s="123"/>
      <c r="D618" s="123"/>
      <c r="E618" s="123" t="s">
        <v>272</v>
      </c>
      <c r="F618" s="124">
        <v>1.2896043048661687</v>
      </c>
      <c r="G618" s="123" t="s">
        <v>273</v>
      </c>
      <c r="H618" s="124">
        <v>1.49</v>
      </c>
      <c r="I618" s="123" t="s">
        <v>274</v>
      </c>
      <c r="J618" s="124">
        <v>2.78</v>
      </c>
      <c r="K618" s="133"/>
    </row>
    <row r="619" spans="1:11" ht="15" thickBot="1" x14ac:dyDescent="0.25">
      <c r="A619" s="123"/>
      <c r="B619" s="123"/>
      <c r="C619" s="123"/>
      <c r="D619" s="123"/>
      <c r="E619" s="123" t="s">
        <v>275</v>
      </c>
      <c r="F619" s="124">
        <v>2.46</v>
      </c>
      <c r="G619" s="123"/>
      <c r="H619" s="150" t="s">
        <v>276</v>
      </c>
      <c r="I619" s="150"/>
      <c r="J619" s="124">
        <v>14.3</v>
      </c>
      <c r="K619" s="133"/>
    </row>
    <row r="620" spans="1:11" ht="0.95" customHeight="1" thickTop="1" x14ac:dyDescent="0.2">
      <c r="A620" s="125"/>
      <c r="B620" s="125"/>
      <c r="C620" s="125"/>
      <c r="D620" s="125"/>
      <c r="E620" s="125"/>
      <c r="F620" s="125"/>
      <c r="G620" s="125"/>
      <c r="H620" s="125"/>
      <c r="I620" s="125"/>
      <c r="J620" s="125"/>
      <c r="K620" s="133"/>
    </row>
    <row r="621" spans="1:11" ht="18" customHeight="1" x14ac:dyDescent="0.2">
      <c r="A621" s="105"/>
      <c r="B621" s="106" t="s">
        <v>101</v>
      </c>
      <c r="C621" s="105" t="s">
        <v>102</v>
      </c>
      <c r="D621" s="105" t="s">
        <v>17</v>
      </c>
      <c r="E621" s="151" t="s">
        <v>253</v>
      </c>
      <c r="F621" s="151"/>
      <c r="G621" s="107" t="s">
        <v>103</v>
      </c>
      <c r="H621" s="106" t="s">
        <v>104</v>
      </c>
      <c r="I621" s="106" t="s">
        <v>105</v>
      </c>
      <c r="J621" s="106" t="s">
        <v>32</v>
      </c>
      <c r="K621" s="133"/>
    </row>
    <row r="622" spans="1:11" ht="26.1" customHeight="1" x14ac:dyDescent="0.2">
      <c r="A622" s="108" t="s">
        <v>254</v>
      </c>
      <c r="B622" s="109" t="s">
        <v>585</v>
      </c>
      <c r="C622" s="108" t="s">
        <v>112</v>
      </c>
      <c r="D622" s="108" t="s">
        <v>366</v>
      </c>
      <c r="E622" s="148" t="s">
        <v>259</v>
      </c>
      <c r="F622" s="148"/>
      <c r="G622" s="110" t="s">
        <v>246</v>
      </c>
      <c r="H622" s="111">
        <v>1</v>
      </c>
      <c r="I622" s="112">
        <v>36.99</v>
      </c>
      <c r="J622" s="112">
        <v>36.99</v>
      </c>
      <c r="K622" s="133"/>
    </row>
    <row r="623" spans="1:11" ht="26.1" customHeight="1" x14ac:dyDescent="0.2">
      <c r="A623" s="113" t="s">
        <v>256</v>
      </c>
      <c r="B623" s="114" t="s">
        <v>586</v>
      </c>
      <c r="C623" s="113" t="s">
        <v>112</v>
      </c>
      <c r="D623" s="113" t="s">
        <v>587</v>
      </c>
      <c r="E623" s="149" t="s">
        <v>259</v>
      </c>
      <c r="F623" s="149"/>
      <c r="G623" s="115" t="s">
        <v>246</v>
      </c>
      <c r="H623" s="116">
        <v>1</v>
      </c>
      <c r="I623" s="117">
        <v>0.53</v>
      </c>
      <c r="J623" s="117">
        <v>0.53</v>
      </c>
      <c r="K623" s="133"/>
    </row>
    <row r="624" spans="1:11" ht="24" customHeight="1" x14ac:dyDescent="0.2">
      <c r="A624" s="118" t="s">
        <v>262</v>
      </c>
      <c r="B624" s="119" t="s">
        <v>588</v>
      </c>
      <c r="C624" s="118" t="s">
        <v>112</v>
      </c>
      <c r="D624" s="118" t="s">
        <v>589</v>
      </c>
      <c r="E624" s="152" t="s">
        <v>448</v>
      </c>
      <c r="F624" s="152"/>
      <c r="G624" s="120" t="s">
        <v>246</v>
      </c>
      <c r="H624" s="121">
        <v>1</v>
      </c>
      <c r="I624" s="122">
        <v>29.87</v>
      </c>
      <c r="J624" s="122">
        <v>29.87</v>
      </c>
      <c r="K624" s="133"/>
    </row>
    <row r="625" spans="1:11" ht="26.1" customHeight="1" x14ac:dyDescent="0.2">
      <c r="A625" s="118" t="s">
        <v>262</v>
      </c>
      <c r="B625" s="119" t="s">
        <v>486</v>
      </c>
      <c r="C625" s="118" t="s">
        <v>112</v>
      </c>
      <c r="D625" s="118" t="s">
        <v>487</v>
      </c>
      <c r="E625" s="152" t="s">
        <v>265</v>
      </c>
      <c r="F625" s="152"/>
      <c r="G625" s="120" t="s">
        <v>246</v>
      </c>
      <c r="H625" s="121">
        <v>1</v>
      </c>
      <c r="I625" s="122">
        <v>3.83</v>
      </c>
      <c r="J625" s="122">
        <v>3.83</v>
      </c>
      <c r="K625" s="133"/>
    </row>
    <row r="626" spans="1:11" ht="26.1" customHeight="1" x14ac:dyDescent="0.2">
      <c r="A626" s="118" t="s">
        <v>262</v>
      </c>
      <c r="B626" s="119" t="s">
        <v>488</v>
      </c>
      <c r="C626" s="118" t="s">
        <v>112</v>
      </c>
      <c r="D626" s="118" t="s">
        <v>489</v>
      </c>
      <c r="E626" s="152" t="s">
        <v>265</v>
      </c>
      <c r="F626" s="152"/>
      <c r="G626" s="120" t="s">
        <v>246</v>
      </c>
      <c r="H626" s="121">
        <v>1</v>
      </c>
      <c r="I626" s="122">
        <v>0.72</v>
      </c>
      <c r="J626" s="122">
        <v>0.72</v>
      </c>
      <c r="K626" s="133"/>
    </row>
    <row r="627" spans="1:11" ht="26.1" customHeight="1" x14ac:dyDescent="0.2">
      <c r="A627" s="118" t="s">
        <v>262</v>
      </c>
      <c r="B627" s="119" t="s">
        <v>463</v>
      </c>
      <c r="C627" s="118" t="s">
        <v>112</v>
      </c>
      <c r="D627" s="118" t="s">
        <v>464</v>
      </c>
      <c r="E627" s="152" t="s">
        <v>265</v>
      </c>
      <c r="F627" s="152"/>
      <c r="G627" s="120" t="s">
        <v>246</v>
      </c>
      <c r="H627" s="121">
        <v>1</v>
      </c>
      <c r="I627" s="122">
        <v>1.21</v>
      </c>
      <c r="J627" s="122">
        <v>1.21</v>
      </c>
      <c r="K627" s="133"/>
    </row>
    <row r="628" spans="1:11" ht="26.1" customHeight="1" x14ac:dyDescent="0.2">
      <c r="A628" s="118" t="s">
        <v>262</v>
      </c>
      <c r="B628" s="119" t="s">
        <v>465</v>
      </c>
      <c r="C628" s="118" t="s">
        <v>112</v>
      </c>
      <c r="D628" s="118" t="s">
        <v>466</v>
      </c>
      <c r="E628" s="152" t="s">
        <v>265</v>
      </c>
      <c r="F628" s="152"/>
      <c r="G628" s="120" t="s">
        <v>246</v>
      </c>
      <c r="H628" s="121">
        <v>1</v>
      </c>
      <c r="I628" s="122">
        <v>7.0000000000000007E-2</v>
      </c>
      <c r="J628" s="122">
        <v>7.0000000000000007E-2</v>
      </c>
      <c r="K628" s="133"/>
    </row>
    <row r="629" spans="1:11" ht="26.1" customHeight="1" x14ac:dyDescent="0.2">
      <c r="A629" s="118" t="s">
        <v>262</v>
      </c>
      <c r="B629" s="119" t="s">
        <v>590</v>
      </c>
      <c r="C629" s="118" t="s">
        <v>112</v>
      </c>
      <c r="D629" s="118" t="s">
        <v>591</v>
      </c>
      <c r="E629" s="152" t="s">
        <v>265</v>
      </c>
      <c r="F629" s="152"/>
      <c r="G629" s="120" t="s">
        <v>246</v>
      </c>
      <c r="H629" s="121">
        <v>1</v>
      </c>
      <c r="I629" s="122">
        <v>0.01</v>
      </c>
      <c r="J629" s="122">
        <v>0.01</v>
      </c>
      <c r="K629" s="133"/>
    </row>
    <row r="630" spans="1:11" ht="26.1" customHeight="1" x14ac:dyDescent="0.2">
      <c r="A630" s="118" t="s">
        <v>262</v>
      </c>
      <c r="B630" s="119" t="s">
        <v>592</v>
      </c>
      <c r="C630" s="118" t="s">
        <v>112</v>
      </c>
      <c r="D630" s="118" t="s">
        <v>593</v>
      </c>
      <c r="E630" s="152" t="s">
        <v>265</v>
      </c>
      <c r="F630" s="152"/>
      <c r="G630" s="120" t="s">
        <v>246</v>
      </c>
      <c r="H630" s="121">
        <v>1</v>
      </c>
      <c r="I630" s="122">
        <v>0.75</v>
      </c>
      <c r="J630" s="122">
        <v>0.75</v>
      </c>
      <c r="K630" s="133"/>
    </row>
    <row r="631" spans="1:11" ht="25.5" x14ac:dyDescent="0.2">
      <c r="A631" s="123"/>
      <c r="B631" s="123"/>
      <c r="C631" s="123"/>
      <c r="D631" s="123"/>
      <c r="E631" s="123" t="s">
        <v>272</v>
      </c>
      <c r="F631" s="124">
        <v>14.102147799999999</v>
      </c>
      <c r="G631" s="123" t="s">
        <v>273</v>
      </c>
      <c r="H631" s="124">
        <v>16.3</v>
      </c>
      <c r="I631" s="123" t="s">
        <v>274</v>
      </c>
      <c r="J631" s="124">
        <v>30.4</v>
      </c>
      <c r="K631" s="133"/>
    </row>
    <row r="632" spans="1:11" ht="15" thickBot="1" x14ac:dyDescent="0.25">
      <c r="A632" s="123"/>
      <c r="B632" s="123"/>
      <c r="C632" s="123"/>
      <c r="D632" s="123"/>
      <c r="E632" s="123" t="s">
        <v>275</v>
      </c>
      <c r="F632" s="124">
        <v>7.71</v>
      </c>
      <c r="G632" s="123"/>
      <c r="H632" s="150" t="s">
        <v>276</v>
      </c>
      <c r="I632" s="150"/>
      <c r="J632" s="124">
        <v>44.7</v>
      </c>
      <c r="K632" s="133"/>
    </row>
    <row r="633" spans="1:11" ht="0.95" customHeight="1" thickTop="1" x14ac:dyDescent="0.2">
      <c r="A633" s="125"/>
      <c r="B633" s="125"/>
      <c r="C633" s="125"/>
      <c r="D633" s="125"/>
      <c r="E633" s="125"/>
      <c r="F633" s="125"/>
      <c r="G633" s="125"/>
      <c r="H633" s="125"/>
      <c r="I633" s="125"/>
      <c r="J633" s="125"/>
      <c r="K633" s="133"/>
    </row>
    <row r="634" spans="1:11" ht="18" customHeight="1" x14ac:dyDescent="0.2">
      <c r="A634" s="105"/>
      <c r="B634" s="106" t="s">
        <v>101</v>
      </c>
      <c r="C634" s="105" t="s">
        <v>102</v>
      </c>
      <c r="D634" s="105" t="s">
        <v>17</v>
      </c>
      <c r="E634" s="151" t="s">
        <v>253</v>
      </c>
      <c r="F634" s="151"/>
      <c r="G634" s="107" t="s">
        <v>103</v>
      </c>
      <c r="H634" s="106" t="s">
        <v>104</v>
      </c>
      <c r="I634" s="106" t="s">
        <v>105</v>
      </c>
      <c r="J634" s="106" t="s">
        <v>32</v>
      </c>
      <c r="K634" s="133"/>
    </row>
    <row r="635" spans="1:11" ht="26.1" customHeight="1" x14ac:dyDescent="0.2">
      <c r="A635" s="108" t="s">
        <v>254</v>
      </c>
      <c r="B635" s="109" t="s">
        <v>277</v>
      </c>
      <c r="C635" s="108" t="s">
        <v>109</v>
      </c>
      <c r="D635" s="108" t="s">
        <v>278</v>
      </c>
      <c r="E635" s="148" t="s">
        <v>255</v>
      </c>
      <c r="F635" s="148"/>
      <c r="G635" s="110" t="s">
        <v>110</v>
      </c>
      <c r="H635" s="111">
        <v>1</v>
      </c>
      <c r="I635" s="112">
        <v>22485.49</v>
      </c>
      <c r="J635" s="112">
        <v>22485.49</v>
      </c>
      <c r="K635" s="133"/>
    </row>
    <row r="636" spans="1:11" ht="26.1" customHeight="1" x14ac:dyDescent="0.2">
      <c r="A636" s="113" t="s">
        <v>256</v>
      </c>
      <c r="B636" s="114" t="s">
        <v>594</v>
      </c>
      <c r="C636" s="113" t="s">
        <v>109</v>
      </c>
      <c r="D636" s="113" t="s">
        <v>595</v>
      </c>
      <c r="E636" s="149" t="s">
        <v>596</v>
      </c>
      <c r="F636" s="149"/>
      <c r="G636" s="115" t="s">
        <v>110</v>
      </c>
      <c r="H636" s="116">
        <v>4</v>
      </c>
      <c r="I636" s="117">
        <v>55.21</v>
      </c>
      <c r="J636" s="117">
        <v>220.84</v>
      </c>
      <c r="K636" s="133"/>
    </row>
    <row r="637" spans="1:11" ht="24" customHeight="1" x14ac:dyDescent="0.2">
      <c r="A637" s="113" t="s">
        <v>256</v>
      </c>
      <c r="B637" s="114" t="s">
        <v>597</v>
      </c>
      <c r="C637" s="113" t="s">
        <v>109</v>
      </c>
      <c r="D637" s="113" t="s">
        <v>598</v>
      </c>
      <c r="E637" s="149" t="s">
        <v>599</v>
      </c>
      <c r="F637" s="149"/>
      <c r="G637" s="115" t="s">
        <v>117</v>
      </c>
      <c r="H637" s="116">
        <v>12</v>
      </c>
      <c r="I637" s="117">
        <v>18.71</v>
      </c>
      <c r="J637" s="117">
        <v>224.52</v>
      </c>
      <c r="K637" s="133"/>
    </row>
    <row r="638" spans="1:11" ht="26.1" customHeight="1" x14ac:dyDescent="0.2">
      <c r="A638" s="113" t="s">
        <v>256</v>
      </c>
      <c r="B638" s="114" t="s">
        <v>600</v>
      </c>
      <c r="C638" s="113" t="s">
        <v>109</v>
      </c>
      <c r="D638" s="113" t="s">
        <v>601</v>
      </c>
      <c r="E638" s="149" t="s">
        <v>602</v>
      </c>
      <c r="F638" s="149"/>
      <c r="G638" s="115" t="s">
        <v>115</v>
      </c>
      <c r="H638" s="116">
        <v>3.1080000000000001</v>
      </c>
      <c r="I638" s="117">
        <v>515.07000000000005</v>
      </c>
      <c r="J638" s="117">
        <v>1600.83</v>
      </c>
      <c r="K638" s="133"/>
    </row>
    <row r="639" spans="1:11" ht="26.1" customHeight="1" x14ac:dyDescent="0.2">
      <c r="A639" s="113" t="s">
        <v>256</v>
      </c>
      <c r="B639" s="114" t="s">
        <v>603</v>
      </c>
      <c r="C639" s="113" t="s">
        <v>109</v>
      </c>
      <c r="D639" s="113" t="s">
        <v>604</v>
      </c>
      <c r="E639" s="149" t="s">
        <v>605</v>
      </c>
      <c r="F639" s="149"/>
      <c r="G639" s="115" t="s">
        <v>110</v>
      </c>
      <c r="H639" s="116">
        <v>1</v>
      </c>
      <c r="I639" s="117">
        <v>56.14</v>
      </c>
      <c r="J639" s="117">
        <v>56.14</v>
      </c>
      <c r="K639" s="133"/>
    </row>
    <row r="640" spans="1:11" ht="26.1" customHeight="1" x14ac:dyDescent="0.2">
      <c r="A640" s="113" t="s">
        <v>256</v>
      </c>
      <c r="B640" s="114" t="s">
        <v>606</v>
      </c>
      <c r="C640" s="113" t="s">
        <v>109</v>
      </c>
      <c r="D640" s="113" t="s">
        <v>607</v>
      </c>
      <c r="E640" s="149" t="s">
        <v>608</v>
      </c>
      <c r="F640" s="149"/>
      <c r="G640" s="115" t="s">
        <v>117</v>
      </c>
      <c r="H640" s="116">
        <v>6</v>
      </c>
      <c r="I640" s="117">
        <v>41.22</v>
      </c>
      <c r="J640" s="117">
        <v>247.32</v>
      </c>
      <c r="K640" s="133"/>
    </row>
    <row r="641" spans="1:11" ht="26.1" customHeight="1" x14ac:dyDescent="0.2">
      <c r="A641" s="113" t="s">
        <v>256</v>
      </c>
      <c r="B641" s="114" t="s">
        <v>609</v>
      </c>
      <c r="C641" s="113" t="s">
        <v>109</v>
      </c>
      <c r="D641" s="113" t="s">
        <v>610</v>
      </c>
      <c r="E641" s="149" t="s">
        <v>608</v>
      </c>
      <c r="F641" s="149"/>
      <c r="G641" s="115" t="s">
        <v>611</v>
      </c>
      <c r="H641" s="116">
        <v>2</v>
      </c>
      <c r="I641" s="117">
        <v>94.06</v>
      </c>
      <c r="J641" s="117">
        <v>188.12</v>
      </c>
      <c r="K641" s="133"/>
    </row>
    <row r="642" spans="1:11" ht="26.1" customHeight="1" x14ac:dyDescent="0.2">
      <c r="A642" s="113" t="s">
        <v>256</v>
      </c>
      <c r="B642" s="114" t="s">
        <v>612</v>
      </c>
      <c r="C642" s="113" t="s">
        <v>109</v>
      </c>
      <c r="D642" s="113" t="s">
        <v>613</v>
      </c>
      <c r="E642" s="149" t="s">
        <v>614</v>
      </c>
      <c r="F642" s="149"/>
      <c r="G642" s="115" t="s">
        <v>110</v>
      </c>
      <c r="H642" s="116">
        <v>1</v>
      </c>
      <c r="I642" s="117">
        <v>1595.54</v>
      </c>
      <c r="J642" s="117">
        <v>1595.54</v>
      </c>
      <c r="K642" s="133"/>
    </row>
    <row r="643" spans="1:11" ht="39" customHeight="1" x14ac:dyDescent="0.2">
      <c r="A643" s="113" t="s">
        <v>256</v>
      </c>
      <c r="B643" s="114" t="s">
        <v>615</v>
      </c>
      <c r="C643" s="113" t="s">
        <v>109</v>
      </c>
      <c r="D643" s="113" t="s">
        <v>616</v>
      </c>
      <c r="E643" s="149" t="s">
        <v>617</v>
      </c>
      <c r="F643" s="149"/>
      <c r="G643" s="115" t="s">
        <v>114</v>
      </c>
      <c r="H643" s="116">
        <v>58.86</v>
      </c>
      <c r="I643" s="117">
        <v>54.55</v>
      </c>
      <c r="J643" s="117">
        <v>3210.81</v>
      </c>
      <c r="K643" s="133"/>
    </row>
    <row r="644" spans="1:11" ht="51.95" customHeight="1" x14ac:dyDescent="0.2">
      <c r="A644" s="113" t="s">
        <v>256</v>
      </c>
      <c r="B644" s="114" t="s">
        <v>618</v>
      </c>
      <c r="C644" s="113" t="s">
        <v>109</v>
      </c>
      <c r="D644" s="113" t="s">
        <v>619</v>
      </c>
      <c r="E644" s="149" t="s">
        <v>620</v>
      </c>
      <c r="F644" s="149"/>
      <c r="G644" s="115" t="s">
        <v>110</v>
      </c>
      <c r="H644" s="116">
        <v>2</v>
      </c>
      <c r="I644" s="117">
        <v>412.3</v>
      </c>
      <c r="J644" s="117">
        <v>824.6</v>
      </c>
      <c r="K644" s="133"/>
    </row>
    <row r="645" spans="1:11" ht="51.95" customHeight="1" x14ac:dyDescent="0.2">
      <c r="A645" s="113" t="s">
        <v>256</v>
      </c>
      <c r="B645" s="114" t="s">
        <v>621</v>
      </c>
      <c r="C645" s="113" t="s">
        <v>109</v>
      </c>
      <c r="D645" s="113" t="s">
        <v>622</v>
      </c>
      <c r="E645" s="149" t="s">
        <v>620</v>
      </c>
      <c r="F645" s="149"/>
      <c r="G645" s="115" t="s">
        <v>110</v>
      </c>
      <c r="H645" s="116">
        <v>2</v>
      </c>
      <c r="I645" s="117">
        <v>268.19</v>
      </c>
      <c r="J645" s="117">
        <v>536.38</v>
      </c>
      <c r="K645" s="133"/>
    </row>
    <row r="646" spans="1:11" ht="26.1" customHeight="1" x14ac:dyDescent="0.2">
      <c r="A646" s="113" t="s">
        <v>256</v>
      </c>
      <c r="B646" s="114" t="s">
        <v>623</v>
      </c>
      <c r="C646" s="113" t="s">
        <v>109</v>
      </c>
      <c r="D646" s="113" t="s">
        <v>624</v>
      </c>
      <c r="E646" s="149" t="s">
        <v>625</v>
      </c>
      <c r="F646" s="149"/>
      <c r="G646" s="115" t="s">
        <v>114</v>
      </c>
      <c r="H646" s="116">
        <v>58.86</v>
      </c>
      <c r="I646" s="117">
        <v>39.4</v>
      </c>
      <c r="J646" s="117">
        <v>2319.08</v>
      </c>
      <c r="K646" s="133"/>
    </row>
    <row r="647" spans="1:11" ht="26.1" customHeight="1" x14ac:dyDescent="0.2">
      <c r="A647" s="113" t="s">
        <v>256</v>
      </c>
      <c r="B647" s="114" t="s">
        <v>626</v>
      </c>
      <c r="C647" s="113" t="s">
        <v>109</v>
      </c>
      <c r="D647" s="113" t="s">
        <v>627</v>
      </c>
      <c r="E647" s="149" t="s">
        <v>628</v>
      </c>
      <c r="F647" s="149"/>
      <c r="G647" s="115" t="s">
        <v>110</v>
      </c>
      <c r="H647" s="116">
        <v>1</v>
      </c>
      <c r="I647" s="117">
        <v>175.97</v>
      </c>
      <c r="J647" s="117">
        <v>175.97</v>
      </c>
      <c r="K647" s="133"/>
    </row>
    <row r="648" spans="1:11" ht="51.95" customHeight="1" x14ac:dyDescent="0.2">
      <c r="A648" s="113" t="s">
        <v>256</v>
      </c>
      <c r="B648" s="114" t="s">
        <v>629</v>
      </c>
      <c r="C648" s="113" t="s">
        <v>109</v>
      </c>
      <c r="D648" s="113" t="s">
        <v>630</v>
      </c>
      <c r="E648" s="149" t="s">
        <v>414</v>
      </c>
      <c r="F648" s="149"/>
      <c r="G648" s="115" t="s">
        <v>611</v>
      </c>
      <c r="H648" s="116">
        <v>6</v>
      </c>
      <c r="I648" s="117">
        <v>334.33</v>
      </c>
      <c r="J648" s="117">
        <v>2005.98</v>
      </c>
      <c r="K648" s="133"/>
    </row>
    <row r="649" spans="1:11" ht="26.1" customHeight="1" x14ac:dyDescent="0.2">
      <c r="A649" s="113" t="s">
        <v>256</v>
      </c>
      <c r="B649" s="114" t="s">
        <v>519</v>
      </c>
      <c r="C649" s="113" t="s">
        <v>109</v>
      </c>
      <c r="D649" s="113" t="s">
        <v>520</v>
      </c>
      <c r="E649" s="149" t="s">
        <v>521</v>
      </c>
      <c r="F649" s="149"/>
      <c r="G649" s="115" t="s">
        <v>114</v>
      </c>
      <c r="H649" s="116">
        <v>62.16</v>
      </c>
      <c r="I649" s="117">
        <v>22.07</v>
      </c>
      <c r="J649" s="117">
        <v>1371.87</v>
      </c>
      <c r="K649" s="133"/>
    </row>
    <row r="650" spans="1:11" ht="26.1" customHeight="1" x14ac:dyDescent="0.2">
      <c r="A650" s="113" t="s">
        <v>256</v>
      </c>
      <c r="B650" s="114" t="s">
        <v>631</v>
      </c>
      <c r="C650" s="113" t="s">
        <v>109</v>
      </c>
      <c r="D650" s="113" t="s">
        <v>632</v>
      </c>
      <c r="E650" s="149" t="s">
        <v>633</v>
      </c>
      <c r="F650" s="149"/>
      <c r="G650" s="115" t="s">
        <v>110</v>
      </c>
      <c r="H650" s="116">
        <v>6</v>
      </c>
      <c r="I650" s="117">
        <v>291.91000000000003</v>
      </c>
      <c r="J650" s="117">
        <v>1751.46</v>
      </c>
      <c r="K650" s="133"/>
    </row>
    <row r="651" spans="1:11" ht="26.1" customHeight="1" x14ac:dyDescent="0.2">
      <c r="A651" s="113" t="s">
        <v>256</v>
      </c>
      <c r="B651" s="114" t="s">
        <v>634</v>
      </c>
      <c r="C651" s="113" t="s">
        <v>109</v>
      </c>
      <c r="D651" s="113" t="s">
        <v>635</v>
      </c>
      <c r="E651" s="149" t="s">
        <v>636</v>
      </c>
      <c r="F651" s="149"/>
      <c r="G651" s="115" t="s">
        <v>110</v>
      </c>
      <c r="H651" s="116">
        <v>4</v>
      </c>
      <c r="I651" s="117">
        <v>24.94</v>
      </c>
      <c r="J651" s="117">
        <v>99.76</v>
      </c>
      <c r="K651" s="133"/>
    </row>
    <row r="652" spans="1:11" ht="26.1" customHeight="1" x14ac:dyDescent="0.2">
      <c r="A652" s="113" t="s">
        <v>256</v>
      </c>
      <c r="B652" s="114" t="s">
        <v>637</v>
      </c>
      <c r="C652" s="113" t="s">
        <v>109</v>
      </c>
      <c r="D652" s="113" t="s">
        <v>638</v>
      </c>
      <c r="E652" s="149" t="s">
        <v>531</v>
      </c>
      <c r="F652" s="149"/>
      <c r="G652" s="115" t="s">
        <v>115</v>
      </c>
      <c r="H652" s="116">
        <v>1.89</v>
      </c>
      <c r="I652" s="117">
        <v>556.72</v>
      </c>
      <c r="J652" s="117">
        <v>1052.2</v>
      </c>
      <c r="K652" s="133"/>
    </row>
    <row r="653" spans="1:11" ht="24" customHeight="1" x14ac:dyDescent="0.2">
      <c r="A653" s="113" t="s">
        <v>256</v>
      </c>
      <c r="B653" s="114" t="s">
        <v>257</v>
      </c>
      <c r="C653" s="113" t="s">
        <v>112</v>
      </c>
      <c r="D653" s="113" t="s">
        <v>258</v>
      </c>
      <c r="E653" s="149" t="s">
        <v>259</v>
      </c>
      <c r="F653" s="149"/>
      <c r="G653" s="115" t="s">
        <v>246</v>
      </c>
      <c r="H653" s="116">
        <v>24</v>
      </c>
      <c r="I653" s="117">
        <v>23.03</v>
      </c>
      <c r="J653" s="117">
        <v>552.72</v>
      </c>
      <c r="K653" s="133"/>
    </row>
    <row r="654" spans="1:11" ht="24" customHeight="1" x14ac:dyDescent="0.2">
      <c r="A654" s="113" t="s">
        <v>256</v>
      </c>
      <c r="B654" s="114" t="s">
        <v>260</v>
      </c>
      <c r="C654" s="113" t="s">
        <v>112</v>
      </c>
      <c r="D654" s="113" t="s">
        <v>261</v>
      </c>
      <c r="E654" s="149" t="s">
        <v>259</v>
      </c>
      <c r="F654" s="149"/>
      <c r="G654" s="115" t="s">
        <v>246</v>
      </c>
      <c r="H654" s="116">
        <v>24</v>
      </c>
      <c r="I654" s="117">
        <v>31.74</v>
      </c>
      <c r="J654" s="117">
        <v>761.76</v>
      </c>
      <c r="K654" s="133"/>
    </row>
    <row r="655" spans="1:11" ht="26.1" customHeight="1" x14ac:dyDescent="0.2">
      <c r="A655" s="113" t="s">
        <v>256</v>
      </c>
      <c r="B655" s="114" t="s">
        <v>917</v>
      </c>
      <c r="C655" s="113" t="s">
        <v>112</v>
      </c>
      <c r="D655" s="113" t="s">
        <v>918</v>
      </c>
      <c r="E655" s="149" t="s">
        <v>259</v>
      </c>
      <c r="F655" s="149"/>
      <c r="G655" s="115" t="s">
        <v>246</v>
      </c>
      <c r="H655" s="116">
        <v>8</v>
      </c>
      <c r="I655" s="117">
        <v>31.54</v>
      </c>
      <c r="J655" s="117">
        <v>252.32</v>
      </c>
      <c r="K655" s="133"/>
    </row>
    <row r="656" spans="1:11" ht="26.1" customHeight="1" x14ac:dyDescent="0.2">
      <c r="A656" s="118" t="s">
        <v>262</v>
      </c>
      <c r="B656" s="119" t="s">
        <v>268</v>
      </c>
      <c r="C656" s="118" t="s">
        <v>109</v>
      </c>
      <c r="D656" s="118" t="s">
        <v>269</v>
      </c>
      <c r="E656" s="152" t="s">
        <v>265</v>
      </c>
      <c r="F656" s="152"/>
      <c r="G656" s="120" t="s">
        <v>117</v>
      </c>
      <c r="H656" s="121">
        <v>126</v>
      </c>
      <c r="I656" s="122">
        <v>5.67</v>
      </c>
      <c r="J656" s="122">
        <v>714.42</v>
      </c>
      <c r="K656" s="133"/>
    </row>
    <row r="657" spans="1:11" ht="24" customHeight="1" x14ac:dyDescent="0.2">
      <c r="A657" s="118" t="s">
        <v>262</v>
      </c>
      <c r="B657" s="119" t="s">
        <v>639</v>
      </c>
      <c r="C657" s="118" t="s">
        <v>109</v>
      </c>
      <c r="D657" s="118" t="s">
        <v>640</v>
      </c>
      <c r="E657" s="152" t="s">
        <v>265</v>
      </c>
      <c r="F657" s="152"/>
      <c r="G657" s="120" t="s">
        <v>110</v>
      </c>
      <c r="H657" s="121">
        <v>4</v>
      </c>
      <c r="I657" s="122">
        <v>7.63</v>
      </c>
      <c r="J657" s="122">
        <v>30.52</v>
      </c>
      <c r="K657" s="133"/>
    </row>
    <row r="658" spans="1:11" ht="24" customHeight="1" x14ac:dyDescent="0.2">
      <c r="A658" s="118" t="s">
        <v>262</v>
      </c>
      <c r="B658" s="119" t="s">
        <v>641</v>
      </c>
      <c r="C658" s="118" t="s">
        <v>109</v>
      </c>
      <c r="D658" s="118" t="s">
        <v>642</v>
      </c>
      <c r="E658" s="152" t="s">
        <v>265</v>
      </c>
      <c r="F658" s="152"/>
      <c r="G658" s="120" t="s">
        <v>120</v>
      </c>
      <c r="H658" s="121">
        <v>1.2</v>
      </c>
      <c r="I658" s="122">
        <v>17.399999999999999</v>
      </c>
      <c r="J658" s="122">
        <v>20.88</v>
      </c>
      <c r="K658" s="133"/>
    </row>
    <row r="659" spans="1:11" ht="24" customHeight="1" x14ac:dyDescent="0.2">
      <c r="A659" s="118" t="s">
        <v>262</v>
      </c>
      <c r="B659" s="119" t="s">
        <v>643</v>
      </c>
      <c r="C659" s="118" t="s">
        <v>109</v>
      </c>
      <c r="D659" s="118" t="s">
        <v>644</v>
      </c>
      <c r="E659" s="152" t="s">
        <v>265</v>
      </c>
      <c r="F659" s="152"/>
      <c r="G659" s="120" t="s">
        <v>110</v>
      </c>
      <c r="H659" s="121">
        <v>4</v>
      </c>
      <c r="I659" s="122">
        <v>21.55</v>
      </c>
      <c r="J659" s="122">
        <v>86.2</v>
      </c>
      <c r="K659" s="133"/>
    </row>
    <row r="660" spans="1:11" ht="24" customHeight="1" x14ac:dyDescent="0.2">
      <c r="A660" s="118" t="s">
        <v>262</v>
      </c>
      <c r="B660" s="119" t="s">
        <v>645</v>
      </c>
      <c r="C660" s="118" t="s">
        <v>109</v>
      </c>
      <c r="D660" s="118" t="s">
        <v>646</v>
      </c>
      <c r="E660" s="152" t="s">
        <v>265</v>
      </c>
      <c r="F660" s="152"/>
      <c r="G660" s="120" t="s">
        <v>114</v>
      </c>
      <c r="H660" s="121">
        <v>104.5</v>
      </c>
      <c r="I660" s="122">
        <v>24.35</v>
      </c>
      <c r="J660" s="122">
        <v>2544.5700000000002</v>
      </c>
      <c r="K660" s="133"/>
    </row>
    <row r="661" spans="1:11" ht="24" customHeight="1" x14ac:dyDescent="0.2">
      <c r="A661" s="118" t="s">
        <v>262</v>
      </c>
      <c r="B661" s="119" t="s">
        <v>647</v>
      </c>
      <c r="C661" s="118" t="s">
        <v>109</v>
      </c>
      <c r="D661" s="118" t="s">
        <v>648</v>
      </c>
      <c r="E661" s="152" t="s">
        <v>265</v>
      </c>
      <c r="F661" s="152"/>
      <c r="G661" s="120" t="s">
        <v>110</v>
      </c>
      <c r="H661" s="121">
        <v>12</v>
      </c>
      <c r="I661" s="122">
        <v>3.39</v>
      </c>
      <c r="J661" s="122">
        <v>40.68</v>
      </c>
      <c r="K661" s="133"/>
    </row>
    <row r="662" spans="1:11" ht="25.5" x14ac:dyDescent="0.2">
      <c r="A662" s="123"/>
      <c r="B662" s="123"/>
      <c r="C662" s="123"/>
      <c r="D662" s="123"/>
      <c r="E662" s="123" t="s">
        <v>272</v>
      </c>
      <c r="F662" s="124">
        <v>3645.4098436702693</v>
      </c>
      <c r="G662" s="123" t="s">
        <v>273</v>
      </c>
      <c r="H662" s="124">
        <v>4213</v>
      </c>
      <c r="I662" s="123" t="s">
        <v>274</v>
      </c>
      <c r="J662" s="124">
        <v>7858.41</v>
      </c>
      <c r="K662" s="133"/>
    </row>
    <row r="663" spans="1:11" ht="15" thickBot="1" x14ac:dyDescent="0.25">
      <c r="A663" s="123"/>
      <c r="B663" s="123"/>
      <c r="C663" s="123"/>
      <c r="D663" s="123"/>
      <c r="E663" s="123" t="s">
        <v>275</v>
      </c>
      <c r="F663" s="124">
        <v>4688.22</v>
      </c>
      <c r="G663" s="123"/>
      <c r="H663" s="150" t="s">
        <v>276</v>
      </c>
      <c r="I663" s="150"/>
      <c r="J663" s="124">
        <v>27173.71</v>
      </c>
      <c r="K663" s="133"/>
    </row>
    <row r="664" spans="1:11" ht="0.95" customHeight="1" thickTop="1" x14ac:dyDescent="0.2">
      <c r="A664" s="125"/>
      <c r="B664" s="125"/>
      <c r="C664" s="125"/>
      <c r="D664" s="125"/>
      <c r="E664" s="125"/>
      <c r="F664" s="125"/>
      <c r="G664" s="125"/>
      <c r="H664" s="125"/>
      <c r="I664" s="125"/>
      <c r="J664" s="125"/>
      <c r="K664" s="133"/>
    </row>
    <row r="665" spans="1:11" ht="18" customHeight="1" x14ac:dyDescent="0.2">
      <c r="A665" s="105"/>
      <c r="B665" s="106" t="s">
        <v>101</v>
      </c>
      <c r="C665" s="105" t="s">
        <v>102</v>
      </c>
      <c r="D665" s="105" t="s">
        <v>17</v>
      </c>
      <c r="E665" s="151" t="s">
        <v>253</v>
      </c>
      <c r="F665" s="151"/>
      <c r="G665" s="107" t="s">
        <v>103</v>
      </c>
      <c r="H665" s="106" t="s">
        <v>104</v>
      </c>
      <c r="I665" s="106" t="s">
        <v>105</v>
      </c>
      <c r="J665" s="106" t="s">
        <v>32</v>
      </c>
      <c r="K665" s="133"/>
    </row>
    <row r="666" spans="1:11" ht="24" customHeight="1" x14ac:dyDescent="0.2">
      <c r="A666" s="108" t="s">
        <v>254</v>
      </c>
      <c r="B666" s="109" t="s">
        <v>649</v>
      </c>
      <c r="C666" s="108" t="s">
        <v>180</v>
      </c>
      <c r="D666" s="108" t="s">
        <v>650</v>
      </c>
      <c r="E666" s="148" t="s">
        <v>301</v>
      </c>
      <c r="F666" s="148"/>
      <c r="G666" s="110" t="s">
        <v>115</v>
      </c>
      <c r="H666" s="111">
        <v>1</v>
      </c>
      <c r="I666" s="112">
        <v>48.26</v>
      </c>
      <c r="J666" s="112">
        <v>48.26</v>
      </c>
      <c r="K666" s="133"/>
    </row>
    <row r="667" spans="1:11" ht="15" customHeight="1" x14ac:dyDescent="0.2">
      <c r="A667" s="151" t="s">
        <v>73</v>
      </c>
      <c r="B667" s="155" t="s">
        <v>101</v>
      </c>
      <c r="C667" s="151" t="s">
        <v>102</v>
      </c>
      <c r="D667" s="151" t="s">
        <v>302</v>
      </c>
      <c r="E667" s="155" t="s">
        <v>303</v>
      </c>
      <c r="F667" s="156" t="s">
        <v>304</v>
      </c>
      <c r="G667" s="155"/>
      <c r="H667" s="156" t="s">
        <v>305</v>
      </c>
      <c r="I667" s="155"/>
      <c r="J667" s="155" t="s">
        <v>306</v>
      </c>
      <c r="K667" s="133"/>
    </row>
    <row r="668" spans="1:11" ht="15" customHeight="1" x14ac:dyDescent="0.2">
      <c r="A668" s="155"/>
      <c r="B668" s="155"/>
      <c r="C668" s="155"/>
      <c r="D668" s="155"/>
      <c r="E668" s="155"/>
      <c r="F668" s="106" t="s">
        <v>307</v>
      </c>
      <c r="G668" s="106" t="s">
        <v>308</v>
      </c>
      <c r="H668" s="106" t="s">
        <v>307</v>
      </c>
      <c r="I668" s="106" t="s">
        <v>308</v>
      </c>
      <c r="J668" s="155"/>
      <c r="K668" s="133"/>
    </row>
    <row r="669" spans="1:11" ht="26.1" customHeight="1" x14ac:dyDescent="0.2">
      <c r="A669" s="118" t="s">
        <v>262</v>
      </c>
      <c r="B669" s="119" t="s">
        <v>651</v>
      </c>
      <c r="C669" s="118" t="s">
        <v>180</v>
      </c>
      <c r="D669" s="118" t="s">
        <v>652</v>
      </c>
      <c r="E669" s="121">
        <v>1</v>
      </c>
      <c r="F669" s="122">
        <v>0.46</v>
      </c>
      <c r="G669" s="122">
        <v>0.54</v>
      </c>
      <c r="H669" s="126">
        <v>311.9658</v>
      </c>
      <c r="I669" s="126">
        <v>135.3382</v>
      </c>
      <c r="J669" s="126">
        <v>216.58690000000001</v>
      </c>
      <c r="K669" s="133"/>
    </row>
    <row r="670" spans="1:11" ht="26.1" customHeight="1" x14ac:dyDescent="0.2">
      <c r="A670" s="118" t="s">
        <v>262</v>
      </c>
      <c r="B670" s="119" t="s">
        <v>653</v>
      </c>
      <c r="C670" s="118" t="s">
        <v>180</v>
      </c>
      <c r="D670" s="118" t="s">
        <v>654</v>
      </c>
      <c r="E670" s="121">
        <v>1</v>
      </c>
      <c r="F670" s="122">
        <v>1</v>
      </c>
      <c r="G670" s="122">
        <v>0</v>
      </c>
      <c r="H670" s="126">
        <v>891.48230000000001</v>
      </c>
      <c r="I670" s="126">
        <v>580.98979999999995</v>
      </c>
      <c r="J670" s="126">
        <v>891.48230000000001</v>
      </c>
      <c r="K670" s="133"/>
    </row>
    <row r="671" spans="1:11" ht="24" customHeight="1" x14ac:dyDescent="0.2">
      <c r="A671" s="118" t="s">
        <v>262</v>
      </c>
      <c r="B671" s="119" t="s">
        <v>655</v>
      </c>
      <c r="C671" s="118" t="s">
        <v>180</v>
      </c>
      <c r="D671" s="118" t="s">
        <v>656</v>
      </c>
      <c r="E671" s="121">
        <v>1</v>
      </c>
      <c r="F671" s="122">
        <v>1</v>
      </c>
      <c r="G671" s="122">
        <v>0</v>
      </c>
      <c r="H671" s="126">
        <v>437.9495</v>
      </c>
      <c r="I671" s="126">
        <v>24.696999999999999</v>
      </c>
      <c r="J671" s="126">
        <v>437.9495</v>
      </c>
      <c r="K671" s="133"/>
    </row>
    <row r="672" spans="1:11" ht="20.100000000000001" customHeight="1" x14ac:dyDescent="0.2">
      <c r="A672" s="157"/>
      <c r="B672" s="157"/>
      <c r="C672" s="157"/>
      <c r="D672" s="157"/>
      <c r="E672" s="157"/>
      <c r="F672" s="157" t="s">
        <v>311</v>
      </c>
      <c r="G672" s="157"/>
      <c r="H672" s="157"/>
      <c r="I672" s="157"/>
      <c r="J672" s="128">
        <v>1546.0187000000001</v>
      </c>
      <c r="K672" s="133"/>
    </row>
    <row r="673" spans="1:11" ht="20.100000000000001" customHeight="1" x14ac:dyDescent="0.2">
      <c r="A673" s="157"/>
      <c r="B673" s="157"/>
      <c r="C673" s="157"/>
      <c r="D673" s="157"/>
      <c r="E673" s="157"/>
      <c r="F673" s="157" t="s">
        <v>312</v>
      </c>
      <c r="G673" s="157"/>
      <c r="H673" s="157"/>
      <c r="I673" s="157"/>
      <c r="J673" s="128">
        <v>1546.0187000000001</v>
      </c>
      <c r="K673" s="133"/>
    </row>
    <row r="674" spans="1:11" ht="20.100000000000001" customHeight="1" x14ac:dyDescent="0.2">
      <c r="A674" s="157"/>
      <c r="B674" s="157"/>
      <c r="C674" s="157"/>
      <c r="D674" s="157"/>
      <c r="E674" s="157"/>
      <c r="F674" s="157" t="s">
        <v>313</v>
      </c>
      <c r="G674" s="157"/>
      <c r="H674" s="157"/>
      <c r="I674" s="157"/>
      <c r="J674" s="128">
        <v>2.3999999999999998E-3</v>
      </c>
      <c r="K674" s="133"/>
    </row>
    <row r="675" spans="1:11" ht="20.100000000000001" customHeight="1" x14ac:dyDescent="0.2">
      <c r="A675" s="157"/>
      <c r="B675" s="157"/>
      <c r="C675" s="157"/>
      <c r="D675" s="157"/>
      <c r="E675" s="157"/>
      <c r="F675" s="157" t="s">
        <v>314</v>
      </c>
      <c r="G675" s="157"/>
      <c r="H675" s="157"/>
      <c r="I675" s="157"/>
      <c r="J675" s="128">
        <v>5.5199999999999999E-2</v>
      </c>
      <c r="K675" s="133"/>
    </row>
    <row r="676" spans="1:11" ht="20.100000000000001" customHeight="1" x14ac:dyDescent="0.2">
      <c r="A676" s="157"/>
      <c r="B676" s="157"/>
      <c r="C676" s="157"/>
      <c r="D676" s="157"/>
      <c r="E676" s="157"/>
      <c r="F676" s="157" t="s">
        <v>315</v>
      </c>
      <c r="G676" s="157"/>
      <c r="H676" s="157"/>
      <c r="I676" s="157"/>
      <c r="J676" s="128">
        <v>66.400000000000006</v>
      </c>
      <c r="K676" s="133"/>
    </row>
    <row r="677" spans="1:11" ht="20.100000000000001" customHeight="1" x14ac:dyDescent="0.2">
      <c r="A677" s="157"/>
      <c r="B677" s="157"/>
      <c r="C677" s="157"/>
      <c r="D677" s="157"/>
      <c r="E677" s="157"/>
      <c r="F677" s="157" t="s">
        <v>316</v>
      </c>
      <c r="G677" s="157"/>
      <c r="H677" s="157"/>
      <c r="I677" s="157"/>
      <c r="J677" s="128">
        <v>23.2834</v>
      </c>
      <c r="K677" s="133"/>
    </row>
    <row r="678" spans="1:11" ht="20.100000000000001" customHeight="1" x14ac:dyDescent="0.2">
      <c r="A678" s="105" t="s">
        <v>38</v>
      </c>
      <c r="B678" s="106" t="s">
        <v>102</v>
      </c>
      <c r="C678" s="105" t="s">
        <v>101</v>
      </c>
      <c r="D678" s="105" t="s">
        <v>265</v>
      </c>
      <c r="E678" s="106" t="s">
        <v>303</v>
      </c>
      <c r="F678" s="106" t="s">
        <v>318</v>
      </c>
      <c r="G678" s="155" t="s">
        <v>319</v>
      </c>
      <c r="H678" s="155"/>
      <c r="I678" s="155"/>
      <c r="J678" s="106" t="s">
        <v>306</v>
      </c>
      <c r="K678" s="133"/>
    </row>
    <row r="679" spans="1:11" ht="24" customHeight="1" x14ac:dyDescent="0.2">
      <c r="A679" s="118" t="s">
        <v>262</v>
      </c>
      <c r="B679" s="119" t="s">
        <v>180</v>
      </c>
      <c r="C679" s="118" t="s">
        <v>657</v>
      </c>
      <c r="D679" s="118" t="s">
        <v>658</v>
      </c>
      <c r="E679" s="121">
        <v>2.0000000000000002E-5</v>
      </c>
      <c r="F679" s="120" t="s">
        <v>110</v>
      </c>
      <c r="G679" s="159">
        <v>1622.3206</v>
      </c>
      <c r="H679" s="159"/>
      <c r="I679" s="152"/>
      <c r="J679" s="126">
        <v>3.2399999999999998E-2</v>
      </c>
      <c r="K679" s="133"/>
    </row>
    <row r="680" spans="1:11" ht="24" customHeight="1" x14ac:dyDescent="0.2">
      <c r="A680" s="118" t="s">
        <v>262</v>
      </c>
      <c r="B680" s="119" t="s">
        <v>180</v>
      </c>
      <c r="C680" s="118" t="s">
        <v>659</v>
      </c>
      <c r="D680" s="118" t="s">
        <v>660</v>
      </c>
      <c r="E680" s="121">
        <v>1.0000000000000001E-5</v>
      </c>
      <c r="F680" s="120" t="s">
        <v>110</v>
      </c>
      <c r="G680" s="159">
        <v>2080.5572999999999</v>
      </c>
      <c r="H680" s="159"/>
      <c r="I680" s="152"/>
      <c r="J680" s="126">
        <v>2.0799999999999999E-2</v>
      </c>
      <c r="K680" s="133"/>
    </row>
    <row r="681" spans="1:11" ht="26.1" customHeight="1" x14ac:dyDescent="0.2">
      <c r="A681" s="118" t="s">
        <v>262</v>
      </c>
      <c r="B681" s="119" t="s">
        <v>180</v>
      </c>
      <c r="C681" s="118" t="s">
        <v>661</v>
      </c>
      <c r="D681" s="118" t="s">
        <v>662</v>
      </c>
      <c r="E681" s="121">
        <v>6.0000000000000002E-5</v>
      </c>
      <c r="F681" s="120" t="s">
        <v>110</v>
      </c>
      <c r="G681" s="159">
        <v>26361.998599999999</v>
      </c>
      <c r="H681" s="159"/>
      <c r="I681" s="152"/>
      <c r="J681" s="126">
        <v>1.5817000000000001</v>
      </c>
      <c r="K681" s="133"/>
    </row>
    <row r="682" spans="1:11" ht="26.1" customHeight="1" x14ac:dyDescent="0.2">
      <c r="A682" s="118" t="s">
        <v>262</v>
      </c>
      <c r="B682" s="119" t="s">
        <v>180</v>
      </c>
      <c r="C682" s="118" t="s">
        <v>663</v>
      </c>
      <c r="D682" s="118" t="s">
        <v>664</v>
      </c>
      <c r="E682" s="121">
        <v>4.0000000000000003E-5</v>
      </c>
      <c r="F682" s="120" t="s">
        <v>110</v>
      </c>
      <c r="G682" s="159">
        <v>19949.572</v>
      </c>
      <c r="H682" s="159"/>
      <c r="I682" s="152"/>
      <c r="J682" s="126">
        <v>0.79800000000000004</v>
      </c>
      <c r="K682" s="133"/>
    </row>
    <row r="683" spans="1:11" ht="24" customHeight="1" x14ac:dyDescent="0.2">
      <c r="A683" s="118" t="s">
        <v>262</v>
      </c>
      <c r="B683" s="119" t="s">
        <v>180</v>
      </c>
      <c r="C683" s="118" t="s">
        <v>665</v>
      </c>
      <c r="D683" s="118" t="s">
        <v>666</v>
      </c>
      <c r="E683" s="121">
        <v>3.0000000000000001E-5</v>
      </c>
      <c r="F683" s="120" t="s">
        <v>110</v>
      </c>
      <c r="G683" s="159">
        <v>18107.5203</v>
      </c>
      <c r="H683" s="159"/>
      <c r="I683" s="152"/>
      <c r="J683" s="126">
        <v>0.54320000000000002</v>
      </c>
      <c r="K683" s="133"/>
    </row>
    <row r="684" spans="1:11" ht="26.1" customHeight="1" x14ac:dyDescent="0.2">
      <c r="A684" s="118" t="s">
        <v>262</v>
      </c>
      <c r="B684" s="119" t="s">
        <v>180</v>
      </c>
      <c r="C684" s="118" t="s">
        <v>667</v>
      </c>
      <c r="D684" s="118" t="s">
        <v>668</v>
      </c>
      <c r="E684" s="121">
        <v>4.0000000000000003E-5</v>
      </c>
      <c r="F684" s="120" t="s">
        <v>110</v>
      </c>
      <c r="G684" s="159">
        <v>20048.059099999999</v>
      </c>
      <c r="H684" s="159"/>
      <c r="I684" s="152"/>
      <c r="J684" s="126">
        <v>0.80189999999999995</v>
      </c>
      <c r="K684" s="133"/>
    </row>
    <row r="685" spans="1:11" ht="20.100000000000001" customHeight="1" x14ac:dyDescent="0.2">
      <c r="A685" s="157"/>
      <c r="B685" s="157"/>
      <c r="C685" s="157"/>
      <c r="D685" s="157"/>
      <c r="E685" s="157"/>
      <c r="F685" s="157" t="s">
        <v>364</v>
      </c>
      <c r="G685" s="157"/>
      <c r="H685" s="157"/>
      <c r="I685" s="157"/>
      <c r="J685" s="128">
        <v>3.778</v>
      </c>
      <c r="K685" s="133"/>
    </row>
    <row r="686" spans="1:11" ht="20.100000000000001" customHeight="1" x14ac:dyDescent="0.2">
      <c r="A686" s="105" t="s">
        <v>33</v>
      </c>
      <c r="B686" s="106" t="s">
        <v>102</v>
      </c>
      <c r="C686" s="105" t="s">
        <v>101</v>
      </c>
      <c r="D686" s="105" t="s">
        <v>317</v>
      </c>
      <c r="E686" s="106" t="s">
        <v>303</v>
      </c>
      <c r="F686" s="106" t="s">
        <v>318</v>
      </c>
      <c r="G686" s="155" t="s">
        <v>319</v>
      </c>
      <c r="H686" s="155"/>
      <c r="I686" s="155"/>
      <c r="J686" s="106" t="s">
        <v>306</v>
      </c>
      <c r="K686" s="133"/>
    </row>
    <row r="687" spans="1:11" ht="24" customHeight="1" x14ac:dyDescent="0.2">
      <c r="A687" s="113" t="s">
        <v>320</v>
      </c>
      <c r="B687" s="114" t="s">
        <v>180</v>
      </c>
      <c r="C687" s="113">
        <v>4816010</v>
      </c>
      <c r="D687" s="113" t="s">
        <v>669</v>
      </c>
      <c r="E687" s="116">
        <v>0.56999999999999995</v>
      </c>
      <c r="F687" s="115" t="s">
        <v>115</v>
      </c>
      <c r="G687" s="158">
        <v>32.22</v>
      </c>
      <c r="H687" s="158"/>
      <c r="I687" s="149"/>
      <c r="J687" s="129">
        <v>18.365400000000001</v>
      </c>
      <c r="K687" s="133"/>
    </row>
    <row r="688" spans="1:11" ht="24" customHeight="1" x14ac:dyDescent="0.2">
      <c r="A688" s="113" t="s">
        <v>320</v>
      </c>
      <c r="B688" s="114" t="s">
        <v>112</v>
      </c>
      <c r="C688" s="113">
        <v>88316</v>
      </c>
      <c r="D688" s="113" t="s">
        <v>258</v>
      </c>
      <c r="E688" s="116">
        <v>0.1204819</v>
      </c>
      <c r="F688" s="115" t="s">
        <v>246</v>
      </c>
      <c r="G688" s="158">
        <v>23.03</v>
      </c>
      <c r="H688" s="158"/>
      <c r="I688" s="149"/>
      <c r="J688" s="129">
        <v>2.7747000000000002</v>
      </c>
      <c r="K688" s="133"/>
    </row>
    <row r="689" spans="1:11" ht="20.100000000000001" customHeight="1" x14ac:dyDescent="0.2">
      <c r="A689" s="157"/>
      <c r="B689" s="157"/>
      <c r="C689" s="157"/>
      <c r="D689" s="157"/>
      <c r="E689" s="157"/>
      <c r="F689" s="157" t="s">
        <v>321</v>
      </c>
      <c r="G689" s="157"/>
      <c r="H689" s="157"/>
      <c r="I689" s="157"/>
      <c r="J689" s="128">
        <v>21.1401</v>
      </c>
      <c r="K689" s="133"/>
    </row>
    <row r="690" spans="1:11" ht="25.5" x14ac:dyDescent="0.2">
      <c r="A690" s="123"/>
      <c r="B690" s="123"/>
      <c r="C690" s="123"/>
      <c r="D690" s="123"/>
      <c r="E690" s="123" t="s">
        <v>272</v>
      </c>
      <c r="F690" s="124">
        <v>1.0728232730899476</v>
      </c>
      <c r="G690" s="123" t="s">
        <v>273</v>
      </c>
      <c r="H690" s="124">
        <v>1.24</v>
      </c>
      <c r="I690" s="123" t="s">
        <v>274</v>
      </c>
      <c r="J690" s="124">
        <v>2.3126851298000002</v>
      </c>
      <c r="K690" s="133"/>
    </row>
    <row r="691" spans="1:11" ht="15" thickBot="1" x14ac:dyDescent="0.25">
      <c r="A691" s="123"/>
      <c r="B691" s="123"/>
      <c r="C691" s="123"/>
      <c r="D691" s="123"/>
      <c r="E691" s="123" t="s">
        <v>275</v>
      </c>
      <c r="F691" s="124">
        <v>10.06</v>
      </c>
      <c r="G691" s="123"/>
      <c r="H691" s="150" t="s">
        <v>276</v>
      </c>
      <c r="I691" s="150"/>
      <c r="J691" s="124">
        <v>58.32</v>
      </c>
      <c r="K691" s="133"/>
    </row>
    <row r="692" spans="1:11" ht="0.95" customHeight="1" thickTop="1" x14ac:dyDescent="0.2">
      <c r="A692" s="125"/>
      <c r="B692" s="125"/>
      <c r="C692" s="125"/>
      <c r="D692" s="125"/>
      <c r="E692" s="125"/>
      <c r="F692" s="125"/>
      <c r="G692" s="125"/>
      <c r="H692" s="125"/>
      <c r="I692" s="125"/>
      <c r="J692" s="125"/>
      <c r="K692" s="133"/>
    </row>
    <row r="693" spans="1:11" ht="18" customHeight="1" x14ac:dyDescent="0.2">
      <c r="A693" s="105"/>
      <c r="B693" s="106" t="s">
        <v>101</v>
      </c>
      <c r="C693" s="105" t="s">
        <v>102</v>
      </c>
      <c r="D693" s="105" t="s">
        <v>17</v>
      </c>
      <c r="E693" s="151" t="s">
        <v>253</v>
      </c>
      <c r="F693" s="151"/>
      <c r="G693" s="107" t="s">
        <v>103</v>
      </c>
      <c r="H693" s="106" t="s">
        <v>104</v>
      </c>
      <c r="I693" s="106" t="s">
        <v>105</v>
      </c>
      <c r="J693" s="106" t="s">
        <v>32</v>
      </c>
      <c r="K693" s="133"/>
    </row>
    <row r="694" spans="1:11" ht="51.95" customHeight="1" x14ac:dyDescent="0.2">
      <c r="A694" s="108" t="s">
        <v>254</v>
      </c>
      <c r="B694" s="109" t="s">
        <v>282</v>
      </c>
      <c r="C694" s="108" t="s">
        <v>112</v>
      </c>
      <c r="D694" s="108" t="s">
        <v>283</v>
      </c>
      <c r="E694" s="148" t="s">
        <v>284</v>
      </c>
      <c r="F694" s="148"/>
      <c r="G694" s="110" t="s">
        <v>246</v>
      </c>
      <c r="H694" s="111">
        <v>1</v>
      </c>
      <c r="I694" s="112">
        <v>19.14</v>
      </c>
      <c r="J694" s="112">
        <v>19.14</v>
      </c>
      <c r="K694" s="133"/>
    </row>
    <row r="695" spans="1:11" ht="39" customHeight="1" x14ac:dyDescent="0.2">
      <c r="A695" s="118" t="s">
        <v>262</v>
      </c>
      <c r="B695" s="119" t="s">
        <v>670</v>
      </c>
      <c r="C695" s="118" t="s">
        <v>112</v>
      </c>
      <c r="D695" s="118" t="s">
        <v>671</v>
      </c>
      <c r="E695" s="152" t="s">
        <v>672</v>
      </c>
      <c r="F695" s="152"/>
      <c r="G695" s="120" t="s">
        <v>118</v>
      </c>
      <c r="H695" s="121">
        <v>5.5099999999999998E-5</v>
      </c>
      <c r="I695" s="122">
        <v>18098.53</v>
      </c>
      <c r="J695" s="122">
        <v>0.99</v>
      </c>
      <c r="K695" s="133"/>
    </row>
    <row r="696" spans="1:11" ht="51.95" customHeight="1" x14ac:dyDescent="0.2">
      <c r="A696" s="118" t="s">
        <v>262</v>
      </c>
      <c r="B696" s="119" t="s">
        <v>673</v>
      </c>
      <c r="C696" s="118" t="s">
        <v>112</v>
      </c>
      <c r="D696" s="118" t="s">
        <v>674</v>
      </c>
      <c r="E696" s="152" t="s">
        <v>672</v>
      </c>
      <c r="F696" s="152"/>
      <c r="G696" s="120" t="s">
        <v>118</v>
      </c>
      <c r="H696" s="121">
        <v>3.43E-5</v>
      </c>
      <c r="I696" s="122">
        <v>529415.93000000005</v>
      </c>
      <c r="J696" s="122">
        <v>18.149999999999999</v>
      </c>
      <c r="K696" s="133"/>
    </row>
    <row r="697" spans="1:11" ht="25.5" x14ac:dyDescent="0.2">
      <c r="A697" s="123"/>
      <c r="B697" s="123"/>
      <c r="C697" s="123"/>
      <c r="D697" s="123"/>
      <c r="E697" s="123" t="s">
        <v>272</v>
      </c>
      <c r="F697" s="124">
        <v>0</v>
      </c>
      <c r="G697" s="123" t="s">
        <v>273</v>
      </c>
      <c r="H697" s="124">
        <v>0</v>
      </c>
      <c r="I697" s="123" t="s">
        <v>274</v>
      </c>
      <c r="J697" s="124">
        <v>0</v>
      </c>
      <c r="K697" s="133"/>
    </row>
    <row r="698" spans="1:11" ht="15" thickBot="1" x14ac:dyDescent="0.25">
      <c r="A698" s="123"/>
      <c r="B698" s="123"/>
      <c r="C698" s="123"/>
      <c r="D698" s="123"/>
      <c r="E698" s="123" t="s">
        <v>275</v>
      </c>
      <c r="F698" s="124">
        <v>3.99</v>
      </c>
      <c r="G698" s="123"/>
      <c r="H698" s="150" t="s">
        <v>276</v>
      </c>
      <c r="I698" s="150"/>
      <c r="J698" s="124">
        <v>23.13</v>
      </c>
      <c r="K698" s="133"/>
    </row>
    <row r="699" spans="1:11" ht="0.95" customHeight="1" thickTop="1" x14ac:dyDescent="0.2">
      <c r="A699" s="125"/>
      <c r="B699" s="125"/>
      <c r="C699" s="125"/>
      <c r="D699" s="125"/>
      <c r="E699" s="125"/>
      <c r="F699" s="125"/>
      <c r="G699" s="125"/>
      <c r="H699" s="125"/>
      <c r="I699" s="125"/>
      <c r="J699" s="125"/>
      <c r="K699" s="133"/>
    </row>
    <row r="700" spans="1:11" ht="18" customHeight="1" x14ac:dyDescent="0.2">
      <c r="A700" s="105"/>
      <c r="B700" s="106" t="s">
        <v>101</v>
      </c>
      <c r="C700" s="105" t="s">
        <v>102</v>
      </c>
      <c r="D700" s="105" t="s">
        <v>17</v>
      </c>
      <c r="E700" s="151" t="s">
        <v>253</v>
      </c>
      <c r="F700" s="151"/>
      <c r="G700" s="107" t="s">
        <v>103</v>
      </c>
      <c r="H700" s="106" t="s">
        <v>104</v>
      </c>
      <c r="I700" s="106" t="s">
        <v>105</v>
      </c>
      <c r="J700" s="106" t="s">
        <v>32</v>
      </c>
      <c r="K700" s="133"/>
    </row>
    <row r="701" spans="1:11" ht="51.95" customHeight="1" x14ac:dyDescent="0.2">
      <c r="A701" s="108" t="s">
        <v>254</v>
      </c>
      <c r="B701" s="109" t="s">
        <v>287</v>
      </c>
      <c r="C701" s="108" t="s">
        <v>112</v>
      </c>
      <c r="D701" s="108" t="s">
        <v>288</v>
      </c>
      <c r="E701" s="148" t="s">
        <v>284</v>
      </c>
      <c r="F701" s="148"/>
      <c r="G701" s="110" t="s">
        <v>246</v>
      </c>
      <c r="H701" s="111">
        <v>1</v>
      </c>
      <c r="I701" s="112">
        <v>3.11</v>
      </c>
      <c r="J701" s="112">
        <v>3.11</v>
      </c>
      <c r="K701" s="133"/>
    </row>
    <row r="702" spans="1:11" ht="39" customHeight="1" x14ac:dyDescent="0.2">
      <c r="A702" s="118" t="s">
        <v>262</v>
      </c>
      <c r="B702" s="119" t="s">
        <v>670</v>
      </c>
      <c r="C702" s="118" t="s">
        <v>112</v>
      </c>
      <c r="D702" s="118" t="s">
        <v>671</v>
      </c>
      <c r="E702" s="152" t="s">
        <v>672</v>
      </c>
      <c r="F702" s="152"/>
      <c r="G702" s="120" t="s">
        <v>118</v>
      </c>
      <c r="H702" s="121">
        <v>5.8000000000000004E-6</v>
      </c>
      <c r="I702" s="122">
        <v>18098.53</v>
      </c>
      <c r="J702" s="122">
        <v>0.1</v>
      </c>
      <c r="K702" s="133"/>
    </row>
    <row r="703" spans="1:11" ht="51.95" customHeight="1" x14ac:dyDescent="0.2">
      <c r="A703" s="118" t="s">
        <v>262</v>
      </c>
      <c r="B703" s="119" t="s">
        <v>673</v>
      </c>
      <c r="C703" s="118" t="s">
        <v>112</v>
      </c>
      <c r="D703" s="118" t="s">
        <v>674</v>
      </c>
      <c r="E703" s="152" t="s">
        <v>672</v>
      </c>
      <c r="F703" s="152"/>
      <c r="G703" s="120" t="s">
        <v>118</v>
      </c>
      <c r="H703" s="121">
        <v>5.6999999999999996E-6</v>
      </c>
      <c r="I703" s="122">
        <v>529415.93000000005</v>
      </c>
      <c r="J703" s="122">
        <v>3.01</v>
      </c>
      <c r="K703" s="133"/>
    </row>
    <row r="704" spans="1:11" ht="25.5" x14ac:dyDescent="0.2">
      <c r="A704" s="123"/>
      <c r="B704" s="123"/>
      <c r="C704" s="123"/>
      <c r="D704" s="123"/>
      <c r="E704" s="123" t="s">
        <v>272</v>
      </c>
      <c r="F704" s="124">
        <v>0</v>
      </c>
      <c r="G704" s="123" t="s">
        <v>273</v>
      </c>
      <c r="H704" s="124">
        <v>0</v>
      </c>
      <c r="I704" s="123" t="s">
        <v>274</v>
      </c>
      <c r="J704" s="124">
        <v>0</v>
      </c>
      <c r="K704" s="133"/>
    </row>
    <row r="705" spans="1:11" ht="15" thickBot="1" x14ac:dyDescent="0.25">
      <c r="A705" s="123"/>
      <c r="B705" s="123"/>
      <c r="C705" s="123"/>
      <c r="D705" s="123"/>
      <c r="E705" s="123" t="s">
        <v>275</v>
      </c>
      <c r="F705" s="124">
        <v>0.64</v>
      </c>
      <c r="G705" s="123"/>
      <c r="H705" s="150" t="s">
        <v>276</v>
      </c>
      <c r="I705" s="150"/>
      <c r="J705" s="124">
        <v>3.75</v>
      </c>
      <c r="K705" s="133"/>
    </row>
    <row r="706" spans="1:11" ht="0.95" customHeight="1" thickTop="1" x14ac:dyDescent="0.2">
      <c r="A706" s="125"/>
      <c r="B706" s="125"/>
      <c r="C706" s="125"/>
      <c r="D706" s="125"/>
      <c r="E706" s="125"/>
      <c r="F706" s="125"/>
      <c r="G706" s="125"/>
      <c r="H706" s="125"/>
      <c r="I706" s="125"/>
      <c r="J706" s="125"/>
      <c r="K706" s="133"/>
    </row>
    <row r="707" spans="1:11" ht="18" customHeight="1" x14ac:dyDescent="0.2">
      <c r="A707" s="105"/>
      <c r="B707" s="106" t="s">
        <v>101</v>
      </c>
      <c r="C707" s="105" t="s">
        <v>102</v>
      </c>
      <c r="D707" s="105" t="s">
        <v>17</v>
      </c>
      <c r="E707" s="151" t="s">
        <v>253</v>
      </c>
      <c r="F707" s="151"/>
      <c r="G707" s="107" t="s">
        <v>103</v>
      </c>
      <c r="H707" s="106" t="s">
        <v>104</v>
      </c>
      <c r="I707" s="106" t="s">
        <v>105</v>
      </c>
      <c r="J707" s="106" t="s">
        <v>32</v>
      </c>
      <c r="K707" s="133"/>
    </row>
    <row r="708" spans="1:11" ht="51.95" customHeight="1" x14ac:dyDescent="0.2">
      <c r="A708" s="108" t="s">
        <v>254</v>
      </c>
      <c r="B708" s="109" t="s">
        <v>285</v>
      </c>
      <c r="C708" s="108" t="s">
        <v>112</v>
      </c>
      <c r="D708" s="108" t="s">
        <v>286</v>
      </c>
      <c r="E708" s="148" t="s">
        <v>284</v>
      </c>
      <c r="F708" s="148"/>
      <c r="G708" s="110" t="s">
        <v>246</v>
      </c>
      <c r="H708" s="111">
        <v>1</v>
      </c>
      <c r="I708" s="112">
        <v>7.72</v>
      </c>
      <c r="J708" s="112">
        <v>7.72</v>
      </c>
      <c r="K708" s="133"/>
    </row>
    <row r="709" spans="1:11" ht="39" customHeight="1" x14ac:dyDescent="0.2">
      <c r="A709" s="118" t="s">
        <v>262</v>
      </c>
      <c r="B709" s="119" t="s">
        <v>670</v>
      </c>
      <c r="C709" s="118" t="s">
        <v>112</v>
      </c>
      <c r="D709" s="118" t="s">
        <v>671</v>
      </c>
      <c r="E709" s="152" t="s">
        <v>672</v>
      </c>
      <c r="F709" s="152"/>
      <c r="G709" s="120" t="s">
        <v>118</v>
      </c>
      <c r="H709" s="121">
        <v>1.4399999999999999E-5</v>
      </c>
      <c r="I709" s="122">
        <v>18098.53</v>
      </c>
      <c r="J709" s="122">
        <v>0.26</v>
      </c>
      <c r="K709" s="133"/>
    </row>
    <row r="710" spans="1:11" ht="51.95" customHeight="1" x14ac:dyDescent="0.2">
      <c r="A710" s="118" t="s">
        <v>262</v>
      </c>
      <c r="B710" s="119" t="s">
        <v>673</v>
      </c>
      <c r="C710" s="118" t="s">
        <v>112</v>
      </c>
      <c r="D710" s="118" t="s">
        <v>674</v>
      </c>
      <c r="E710" s="152" t="s">
        <v>672</v>
      </c>
      <c r="F710" s="152"/>
      <c r="G710" s="120" t="s">
        <v>118</v>
      </c>
      <c r="H710" s="121">
        <v>1.4100000000000001E-5</v>
      </c>
      <c r="I710" s="122">
        <v>529415.93000000005</v>
      </c>
      <c r="J710" s="122">
        <v>7.46</v>
      </c>
      <c r="K710" s="133"/>
    </row>
    <row r="711" spans="1:11" ht="25.5" x14ac:dyDescent="0.2">
      <c r="A711" s="123"/>
      <c r="B711" s="123"/>
      <c r="C711" s="123"/>
      <c r="D711" s="123"/>
      <c r="E711" s="123" t="s">
        <v>272</v>
      </c>
      <c r="F711" s="124">
        <v>0</v>
      </c>
      <c r="G711" s="123" t="s">
        <v>273</v>
      </c>
      <c r="H711" s="124">
        <v>0</v>
      </c>
      <c r="I711" s="123" t="s">
        <v>274</v>
      </c>
      <c r="J711" s="124">
        <v>0</v>
      </c>
      <c r="K711" s="133"/>
    </row>
    <row r="712" spans="1:11" ht="15" thickBot="1" x14ac:dyDescent="0.25">
      <c r="A712" s="123"/>
      <c r="B712" s="123"/>
      <c r="C712" s="123"/>
      <c r="D712" s="123"/>
      <c r="E712" s="123" t="s">
        <v>275</v>
      </c>
      <c r="F712" s="124">
        <v>1.6</v>
      </c>
      <c r="G712" s="123"/>
      <c r="H712" s="150" t="s">
        <v>276</v>
      </c>
      <c r="I712" s="150"/>
      <c r="J712" s="124">
        <v>9.32</v>
      </c>
      <c r="K712" s="133"/>
    </row>
    <row r="713" spans="1:11" ht="0.95" customHeight="1" thickTop="1" x14ac:dyDescent="0.2">
      <c r="A713" s="125"/>
      <c r="B713" s="125"/>
      <c r="C713" s="125"/>
      <c r="D713" s="125"/>
      <c r="E713" s="125"/>
      <c r="F713" s="125"/>
      <c r="G713" s="125"/>
      <c r="H713" s="125"/>
      <c r="I713" s="125"/>
      <c r="J713" s="125"/>
      <c r="K713" s="133"/>
    </row>
    <row r="714" spans="1:11" ht="18" customHeight="1" x14ac:dyDescent="0.2">
      <c r="A714" s="105"/>
      <c r="B714" s="106" t="s">
        <v>101</v>
      </c>
      <c r="C714" s="105" t="s">
        <v>102</v>
      </c>
      <c r="D714" s="105" t="s">
        <v>17</v>
      </c>
      <c r="E714" s="151" t="s">
        <v>253</v>
      </c>
      <c r="F714" s="151"/>
      <c r="G714" s="107" t="s">
        <v>103</v>
      </c>
      <c r="H714" s="106" t="s">
        <v>104</v>
      </c>
      <c r="I714" s="106" t="s">
        <v>105</v>
      </c>
      <c r="J714" s="106" t="s">
        <v>32</v>
      </c>
      <c r="K714" s="133"/>
    </row>
    <row r="715" spans="1:11" ht="51.95" customHeight="1" x14ac:dyDescent="0.2">
      <c r="A715" s="108" t="s">
        <v>254</v>
      </c>
      <c r="B715" s="109" t="s">
        <v>289</v>
      </c>
      <c r="C715" s="108" t="s">
        <v>112</v>
      </c>
      <c r="D715" s="108" t="s">
        <v>290</v>
      </c>
      <c r="E715" s="148" t="s">
        <v>284</v>
      </c>
      <c r="F715" s="148"/>
      <c r="G715" s="110" t="s">
        <v>246</v>
      </c>
      <c r="H715" s="111">
        <v>1</v>
      </c>
      <c r="I715" s="112">
        <v>35.28</v>
      </c>
      <c r="J715" s="112">
        <v>35.28</v>
      </c>
      <c r="K715" s="133"/>
    </row>
    <row r="716" spans="1:11" ht="39" customHeight="1" x14ac:dyDescent="0.2">
      <c r="A716" s="118" t="s">
        <v>262</v>
      </c>
      <c r="B716" s="119" t="s">
        <v>670</v>
      </c>
      <c r="C716" s="118" t="s">
        <v>112</v>
      </c>
      <c r="D716" s="118" t="s">
        <v>671</v>
      </c>
      <c r="E716" s="152" t="s">
        <v>672</v>
      </c>
      <c r="F716" s="152"/>
      <c r="G716" s="120" t="s">
        <v>118</v>
      </c>
      <c r="H716" s="121">
        <v>6.8899999999999994E-5</v>
      </c>
      <c r="I716" s="122">
        <v>18098.53</v>
      </c>
      <c r="J716" s="122">
        <v>1.24</v>
      </c>
      <c r="K716" s="133"/>
    </row>
    <row r="717" spans="1:11" ht="51.95" customHeight="1" x14ac:dyDescent="0.2">
      <c r="A717" s="118" t="s">
        <v>262</v>
      </c>
      <c r="B717" s="119" t="s">
        <v>673</v>
      </c>
      <c r="C717" s="118" t="s">
        <v>112</v>
      </c>
      <c r="D717" s="118" t="s">
        <v>674</v>
      </c>
      <c r="E717" s="152" t="s">
        <v>672</v>
      </c>
      <c r="F717" s="152"/>
      <c r="G717" s="120" t="s">
        <v>118</v>
      </c>
      <c r="H717" s="121">
        <v>6.4300000000000004E-5</v>
      </c>
      <c r="I717" s="122">
        <v>529415.93000000005</v>
      </c>
      <c r="J717" s="122">
        <v>34.04</v>
      </c>
      <c r="K717" s="133"/>
    </row>
    <row r="718" spans="1:11" ht="25.5" x14ac:dyDescent="0.2">
      <c r="A718" s="123"/>
      <c r="B718" s="123"/>
      <c r="C718" s="123"/>
      <c r="D718" s="123"/>
      <c r="E718" s="123" t="s">
        <v>272</v>
      </c>
      <c r="F718" s="124">
        <v>0</v>
      </c>
      <c r="G718" s="123" t="s">
        <v>273</v>
      </c>
      <c r="H718" s="124">
        <v>0</v>
      </c>
      <c r="I718" s="123" t="s">
        <v>274</v>
      </c>
      <c r="J718" s="124">
        <v>0</v>
      </c>
      <c r="K718" s="133"/>
    </row>
    <row r="719" spans="1:11" ht="15" thickBot="1" x14ac:dyDescent="0.25">
      <c r="A719" s="123"/>
      <c r="B719" s="123"/>
      <c r="C719" s="123"/>
      <c r="D719" s="123"/>
      <c r="E719" s="123" t="s">
        <v>275</v>
      </c>
      <c r="F719" s="124">
        <v>7.35</v>
      </c>
      <c r="G719" s="123"/>
      <c r="H719" s="150" t="s">
        <v>276</v>
      </c>
      <c r="I719" s="150"/>
      <c r="J719" s="124">
        <v>42.63</v>
      </c>
      <c r="K719" s="133"/>
    </row>
    <row r="720" spans="1:11" ht="0.95" customHeight="1" thickTop="1" x14ac:dyDescent="0.2">
      <c r="A720" s="125"/>
      <c r="B720" s="125"/>
      <c r="C720" s="125"/>
      <c r="D720" s="125"/>
      <c r="E720" s="125"/>
      <c r="F720" s="125"/>
      <c r="G720" s="125"/>
      <c r="H720" s="125"/>
      <c r="I720" s="125"/>
      <c r="J720" s="125"/>
      <c r="K720" s="133"/>
    </row>
    <row r="721" spans="1:11" ht="18" customHeight="1" x14ac:dyDescent="0.2">
      <c r="A721" s="105"/>
      <c r="B721" s="106" t="s">
        <v>101</v>
      </c>
      <c r="C721" s="105" t="s">
        <v>102</v>
      </c>
      <c r="D721" s="105" t="s">
        <v>17</v>
      </c>
      <c r="E721" s="151" t="s">
        <v>253</v>
      </c>
      <c r="F721" s="151"/>
      <c r="G721" s="107" t="s">
        <v>103</v>
      </c>
      <c r="H721" s="106" t="s">
        <v>104</v>
      </c>
      <c r="I721" s="106" t="s">
        <v>105</v>
      </c>
      <c r="J721" s="106" t="s">
        <v>32</v>
      </c>
      <c r="K721" s="133"/>
    </row>
    <row r="722" spans="1:11" ht="51.95" customHeight="1" x14ac:dyDescent="0.2">
      <c r="A722" s="108" t="s">
        <v>254</v>
      </c>
      <c r="B722" s="109" t="s">
        <v>291</v>
      </c>
      <c r="C722" s="108" t="s">
        <v>112</v>
      </c>
      <c r="D722" s="108" t="s">
        <v>292</v>
      </c>
      <c r="E722" s="148" t="s">
        <v>284</v>
      </c>
      <c r="F722" s="148"/>
      <c r="G722" s="110" t="s">
        <v>246</v>
      </c>
      <c r="H722" s="111">
        <v>1</v>
      </c>
      <c r="I722" s="112">
        <v>123.33</v>
      </c>
      <c r="J722" s="112">
        <v>123.33</v>
      </c>
      <c r="K722" s="133"/>
    </row>
    <row r="723" spans="1:11" ht="26.1" customHeight="1" x14ac:dyDescent="0.2">
      <c r="A723" s="118" t="s">
        <v>262</v>
      </c>
      <c r="B723" s="119" t="s">
        <v>675</v>
      </c>
      <c r="C723" s="118" t="s">
        <v>112</v>
      </c>
      <c r="D723" s="118" t="s">
        <v>676</v>
      </c>
      <c r="E723" s="152" t="s">
        <v>265</v>
      </c>
      <c r="F723" s="152"/>
      <c r="G723" s="120" t="s">
        <v>677</v>
      </c>
      <c r="H723" s="121">
        <v>24.52</v>
      </c>
      <c r="I723" s="122">
        <v>5.03</v>
      </c>
      <c r="J723" s="122">
        <v>123.33</v>
      </c>
      <c r="K723" s="133"/>
    </row>
    <row r="724" spans="1:11" ht="25.5" x14ac:dyDescent="0.2">
      <c r="A724" s="123"/>
      <c r="B724" s="123"/>
      <c r="C724" s="123"/>
      <c r="D724" s="123"/>
      <c r="E724" s="123" t="s">
        <v>272</v>
      </c>
      <c r="F724" s="124">
        <v>0</v>
      </c>
      <c r="G724" s="123" t="s">
        <v>273</v>
      </c>
      <c r="H724" s="124">
        <v>0</v>
      </c>
      <c r="I724" s="123" t="s">
        <v>274</v>
      </c>
      <c r="J724" s="124">
        <v>0</v>
      </c>
      <c r="K724" s="133"/>
    </row>
    <row r="725" spans="1:11" ht="15" thickBot="1" x14ac:dyDescent="0.25">
      <c r="A725" s="123"/>
      <c r="B725" s="123"/>
      <c r="C725" s="123"/>
      <c r="D725" s="123"/>
      <c r="E725" s="123" t="s">
        <v>275</v>
      </c>
      <c r="F725" s="124">
        <v>25.71</v>
      </c>
      <c r="G725" s="123"/>
      <c r="H725" s="150" t="s">
        <v>276</v>
      </c>
      <c r="I725" s="150"/>
      <c r="J725" s="124">
        <v>149.04</v>
      </c>
      <c r="K725" s="133"/>
    </row>
    <row r="726" spans="1:11" ht="0.95" customHeight="1" thickTop="1" x14ac:dyDescent="0.2">
      <c r="A726" s="125"/>
      <c r="B726" s="125"/>
      <c r="C726" s="125"/>
      <c r="D726" s="125"/>
      <c r="E726" s="125"/>
      <c r="F726" s="125"/>
      <c r="G726" s="125"/>
      <c r="H726" s="125"/>
      <c r="I726" s="125"/>
      <c r="J726" s="125"/>
      <c r="K726" s="133"/>
    </row>
    <row r="727" spans="1:11" ht="18" customHeight="1" x14ac:dyDescent="0.2">
      <c r="A727" s="105"/>
      <c r="B727" s="106" t="s">
        <v>101</v>
      </c>
      <c r="C727" s="105" t="s">
        <v>102</v>
      </c>
      <c r="D727" s="105" t="s">
        <v>17</v>
      </c>
      <c r="E727" s="151" t="s">
        <v>253</v>
      </c>
      <c r="F727" s="151"/>
      <c r="G727" s="107" t="s">
        <v>103</v>
      </c>
      <c r="H727" s="106" t="s">
        <v>104</v>
      </c>
      <c r="I727" s="106" t="s">
        <v>105</v>
      </c>
      <c r="J727" s="106" t="s">
        <v>32</v>
      </c>
      <c r="K727" s="133"/>
    </row>
    <row r="728" spans="1:11" ht="24" customHeight="1" x14ac:dyDescent="0.2">
      <c r="A728" s="108" t="s">
        <v>254</v>
      </c>
      <c r="B728" s="109" t="s">
        <v>260</v>
      </c>
      <c r="C728" s="108" t="s">
        <v>112</v>
      </c>
      <c r="D728" s="108" t="s">
        <v>261</v>
      </c>
      <c r="E728" s="148" t="s">
        <v>259</v>
      </c>
      <c r="F728" s="148"/>
      <c r="G728" s="110" t="s">
        <v>246</v>
      </c>
      <c r="H728" s="111">
        <v>1</v>
      </c>
      <c r="I728" s="112">
        <v>31.74</v>
      </c>
      <c r="J728" s="112">
        <v>31.74</v>
      </c>
      <c r="K728" s="133"/>
    </row>
    <row r="729" spans="1:11" ht="26.1" customHeight="1" x14ac:dyDescent="0.2">
      <c r="A729" s="113" t="s">
        <v>256</v>
      </c>
      <c r="B729" s="114" t="s">
        <v>678</v>
      </c>
      <c r="C729" s="113" t="s">
        <v>112</v>
      </c>
      <c r="D729" s="113" t="s">
        <v>679</v>
      </c>
      <c r="E729" s="149" t="s">
        <v>259</v>
      </c>
      <c r="F729" s="149"/>
      <c r="G729" s="115" t="s">
        <v>246</v>
      </c>
      <c r="H729" s="116">
        <v>1</v>
      </c>
      <c r="I729" s="117">
        <v>0.27</v>
      </c>
      <c r="J729" s="117">
        <v>0.27</v>
      </c>
      <c r="K729" s="133"/>
    </row>
    <row r="730" spans="1:11" ht="24" customHeight="1" x14ac:dyDescent="0.2">
      <c r="A730" s="118" t="s">
        <v>262</v>
      </c>
      <c r="B730" s="119" t="s">
        <v>680</v>
      </c>
      <c r="C730" s="118" t="s">
        <v>112</v>
      </c>
      <c r="D730" s="118" t="s">
        <v>681</v>
      </c>
      <c r="E730" s="152" t="s">
        <v>448</v>
      </c>
      <c r="F730" s="152"/>
      <c r="G730" s="120" t="s">
        <v>246</v>
      </c>
      <c r="H730" s="121">
        <v>1</v>
      </c>
      <c r="I730" s="122">
        <v>24.06</v>
      </c>
      <c r="J730" s="122">
        <v>24.06</v>
      </c>
      <c r="K730" s="133"/>
    </row>
    <row r="731" spans="1:11" ht="26.1" customHeight="1" x14ac:dyDescent="0.2">
      <c r="A731" s="118" t="s">
        <v>262</v>
      </c>
      <c r="B731" s="119" t="s">
        <v>486</v>
      </c>
      <c r="C731" s="118" t="s">
        <v>112</v>
      </c>
      <c r="D731" s="118" t="s">
        <v>487</v>
      </c>
      <c r="E731" s="152" t="s">
        <v>265</v>
      </c>
      <c r="F731" s="152"/>
      <c r="G731" s="120" t="s">
        <v>246</v>
      </c>
      <c r="H731" s="121">
        <v>1</v>
      </c>
      <c r="I731" s="122">
        <v>3.83</v>
      </c>
      <c r="J731" s="122">
        <v>3.83</v>
      </c>
      <c r="K731" s="133"/>
    </row>
    <row r="732" spans="1:11" ht="26.1" customHeight="1" x14ac:dyDescent="0.2">
      <c r="A732" s="118" t="s">
        <v>262</v>
      </c>
      <c r="B732" s="119" t="s">
        <v>488</v>
      </c>
      <c r="C732" s="118" t="s">
        <v>112</v>
      </c>
      <c r="D732" s="118" t="s">
        <v>489</v>
      </c>
      <c r="E732" s="152" t="s">
        <v>265</v>
      </c>
      <c r="F732" s="152"/>
      <c r="G732" s="120" t="s">
        <v>246</v>
      </c>
      <c r="H732" s="121">
        <v>1</v>
      </c>
      <c r="I732" s="122">
        <v>0.72</v>
      </c>
      <c r="J732" s="122">
        <v>0.72</v>
      </c>
      <c r="K732" s="133"/>
    </row>
    <row r="733" spans="1:11" ht="26.1" customHeight="1" x14ac:dyDescent="0.2">
      <c r="A733" s="118" t="s">
        <v>262</v>
      </c>
      <c r="B733" s="119" t="s">
        <v>463</v>
      </c>
      <c r="C733" s="118" t="s">
        <v>112</v>
      </c>
      <c r="D733" s="118" t="s">
        <v>464</v>
      </c>
      <c r="E733" s="152" t="s">
        <v>265</v>
      </c>
      <c r="F733" s="152"/>
      <c r="G733" s="120" t="s">
        <v>246</v>
      </c>
      <c r="H733" s="121">
        <v>1</v>
      </c>
      <c r="I733" s="122">
        <v>1.21</v>
      </c>
      <c r="J733" s="122">
        <v>1.21</v>
      </c>
      <c r="K733" s="133"/>
    </row>
    <row r="734" spans="1:11" ht="26.1" customHeight="1" x14ac:dyDescent="0.2">
      <c r="A734" s="118" t="s">
        <v>262</v>
      </c>
      <c r="B734" s="119" t="s">
        <v>465</v>
      </c>
      <c r="C734" s="118" t="s">
        <v>112</v>
      </c>
      <c r="D734" s="118" t="s">
        <v>466</v>
      </c>
      <c r="E734" s="152" t="s">
        <v>265</v>
      </c>
      <c r="F734" s="152"/>
      <c r="G734" s="120" t="s">
        <v>246</v>
      </c>
      <c r="H734" s="121">
        <v>1</v>
      </c>
      <c r="I734" s="122">
        <v>7.0000000000000007E-2</v>
      </c>
      <c r="J734" s="122">
        <v>7.0000000000000007E-2</v>
      </c>
      <c r="K734" s="133"/>
    </row>
    <row r="735" spans="1:11" ht="26.1" customHeight="1" x14ac:dyDescent="0.2">
      <c r="A735" s="118" t="s">
        <v>262</v>
      </c>
      <c r="B735" s="119" t="s">
        <v>500</v>
      </c>
      <c r="C735" s="118" t="s">
        <v>112</v>
      </c>
      <c r="D735" s="118" t="s">
        <v>501</v>
      </c>
      <c r="E735" s="152" t="s">
        <v>265</v>
      </c>
      <c r="F735" s="152"/>
      <c r="G735" s="120" t="s">
        <v>246</v>
      </c>
      <c r="H735" s="121">
        <v>1</v>
      </c>
      <c r="I735" s="122">
        <v>0.37</v>
      </c>
      <c r="J735" s="122">
        <v>0.37</v>
      </c>
      <c r="K735" s="133"/>
    </row>
    <row r="736" spans="1:11" ht="26.1" customHeight="1" x14ac:dyDescent="0.2">
      <c r="A736" s="118" t="s">
        <v>262</v>
      </c>
      <c r="B736" s="119" t="s">
        <v>502</v>
      </c>
      <c r="C736" s="118" t="s">
        <v>112</v>
      </c>
      <c r="D736" s="118" t="s">
        <v>503</v>
      </c>
      <c r="E736" s="152" t="s">
        <v>265</v>
      </c>
      <c r="F736" s="152"/>
      <c r="G736" s="120" t="s">
        <v>246</v>
      </c>
      <c r="H736" s="121">
        <v>1</v>
      </c>
      <c r="I736" s="122">
        <v>1.21</v>
      </c>
      <c r="J736" s="122">
        <v>1.21</v>
      </c>
      <c r="K736" s="133"/>
    </row>
    <row r="737" spans="1:11" ht="25.5" x14ac:dyDescent="0.2">
      <c r="A737" s="123"/>
      <c r="B737" s="123"/>
      <c r="C737" s="123"/>
      <c r="D737" s="123"/>
      <c r="E737" s="123" t="s">
        <v>272</v>
      </c>
      <c r="F737" s="124">
        <v>11.2863571</v>
      </c>
      <c r="G737" s="123" t="s">
        <v>273</v>
      </c>
      <c r="H737" s="124">
        <v>13.04</v>
      </c>
      <c r="I737" s="123" t="s">
        <v>274</v>
      </c>
      <c r="J737" s="124">
        <v>24.33</v>
      </c>
      <c r="K737" s="133"/>
    </row>
    <row r="738" spans="1:11" ht="15" thickBot="1" x14ac:dyDescent="0.25">
      <c r="A738" s="123"/>
      <c r="B738" s="123"/>
      <c r="C738" s="123"/>
      <c r="D738" s="123"/>
      <c r="E738" s="123" t="s">
        <v>275</v>
      </c>
      <c r="F738" s="124">
        <v>6.61</v>
      </c>
      <c r="G738" s="123"/>
      <c r="H738" s="150" t="s">
        <v>276</v>
      </c>
      <c r="I738" s="150"/>
      <c r="J738" s="124">
        <v>38.35</v>
      </c>
      <c r="K738" s="133"/>
    </row>
    <row r="739" spans="1:11" ht="0.95" customHeight="1" thickTop="1" x14ac:dyDescent="0.2">
      <c r="A739" s="125"/>
      <c r="B739" s="125"/>
      <c r="C739" s="125"/>
      <c r="D739" s="125"/>
      <c r="E739" s="125"/>
      <c r="F739" s="125"/>
      <c r="G739" s="125"/>
      <c r="H739" s="125"/>
      <c r="I739" s="125"/>
      <c r="J739" s="125"/>
      <c r="K739" s="133"/>
    </row>
    <row r="740" spans="1:11" ht="18" customHeight="1" x14ac:dyDescent="0.2">
      <c r="A740" s="105"/>
      <c r="B740" s="106" t="s">
        <v>101</v>
      </c>
      <c r="C740" s="105" t="s">
        <v>102</v>
      </c>
      <c r="D740" s="105" t="s">
        <v>17</v>
      </c>
      <c r="E740" s="151" t="s">
        <v>253</v>
      </c>
      <c r="F740" s="151"/>
      <c r="G740" s="107" t="s">
        <v>103</v>
      </c>
      <c r="H740" s="106" t="s">
        <v>104</v>
      </c>
      <c r="I740" s="106" t="s">
        <v>105</v>
      </c>
      <c r="J740" s="106" t="s">
        <v>32</v>
      </c>
      <c r="K740" s="133"/>
    </row>
    <row r="741" spans="1:11" ht="26.1" customHeight="1" x14ac:dyDescent="0.2">
      <c r="A741" s="108" t="s">
        <v>254</v>
      </c>
      <c r="B741" s="109" t="s">
        <v>482</v>
      </c>
      <c r="C741" s="108" t="s">
        <v>112</v>
      </c>
      <c r="D741" s="108" t="s">
        <v>483</v>
      </c>
      <c r="E741" s="148" t="s">
        <v>259</v>
      </c>
      <c r="F741" s="148"/>
      <c r="G741" s="110" t="s">
        <v>246</v>
      </c>
      <c r="H741" s="111">
        <v>1</v>
      </c>
      <c r="I741" s="112">
        <v>0.18</v>
      </c>
      <c r="J741" s="112">
        <v>0.18</v>
      </c>
      <c r="K741" s="133"/>
    </row>
    <row r="742" spans="1:11" ht="24" customHeight="1" x14ac:dyDescent="0.2">
      <c r="A742" s="118" t="s">
        <v>262</v>
      </c>
      <c r="B742" s="119" t="s">
        <v>484</v>
      </c>
      <c r="C742" s="118" t="s">
        <v>112</v>
      </c>
      <c r="D742" s="118" t="s">
        <v>485</v>
      </c>
      <c r="E742" s="152" t="s">
        <v>448</v>
      </c>
      <c r="F742" s="152"/>
      <c r="G742" s="120" t="s">
        <v>246</v>
      </c>
      <c r="H742" s="121">
        <v>1.154E-2</v>
      </c>
      <c r="I742" s="122">
        <v>15.97</v>
      </c>
      <c r="J742" s="122">
        <v>0.18</v>
      </c>
      <c r="K742" s="133"/>
    </row>
    <row r="743" spans="1:11" ht="25.5" x14ac:dyDescent="0.2">
      <c r="A743" s="123"/>
      <c r="B743" s="123"/>
      <c r="C743" s="123"/>
      <c r="D743" s="123"/>
      <c r="E743" s="123" t="s">
        <v>272</v>
      </c>
      <c r="F743" s="124">
        <v>8.3499599999999993E-2</v>
      </c>
      <c r="G743" s="123" t="s">
        <v>273</v>
      </c>
      <c r="H743" s="124">
        <v>0.1</v>
      </c>
      <c r="I743" s="123" t="s">
        <v>274</v>
      </c>
      <c r="J743" s="124">
        <v>0.18</v>
      </c>
      <c r="K743" s="133"/>
    </row>
    <row r="744" spans="1:11" ht="15" thickBot="1" x14ac:dyDescent="0.25">
      <c r="A744" s="123"/>
      <c r="B744" s="123"/>
      <c r="C744" s="123"/>
      <c r="D744" s="123"/>
      <c r="E744" s="123" t="s">
        <v>275</v>
      </c>
      <c r="F744" s="124">
        <v>0.03</v>
      </c>
      <c r="G744" s="123"/>
      <c r="H744" s="150" t="s">
        <v>276</v>
      </c>
      <c r="I744" s="150"/>
      <c r="J744" s="124">
        <v>0.21</v>
      </c>
      <c r="K744" s="133"/>
    </row>
    <row r="745" spans="1:11" ht="0.95" customHeight="1" thickTop="1" x14ac:dyDescent="0.2">
      <c r="A745" s="125"/>
      <c r="B745" s="125"/>
      <c r="C745" s="125"/>
      <c r="D745" s="125"/>
      <c r="E745" s="125"/>
      <c r="F745" s="125"/>
      <c r="G745" s="125"/>
      <c r="H745" s="125"/>
      <c r="I745" s="125"/>
      <c r="J745" s="125"/>
      <c r="K745" s="133"/>
    </row>
    <row r="746" spans="1:11" ht="18" customHeight="1" x14ac:dyDescent="0.2">
      <c r="A746" s="105"/>
      <c r="B746" s="106" t="s">
        <v>101</v>
      </c>
      <c r="C746" s="105" t="s">
        <v>102</v>
      </c>
      <c r="D746" s="105" t="s">
        <v>17</v>
      </c>
      <c r="E746" s="151" t="s">
        <v>253</v>
      </c>
      <c r="F746" s="151"/>
      <c r="G746" s="107" t="s">
        <v>103</v>
      </c>
      <c r="H746" s="106" t="s">
        <v>104</v>
      </c>
      <c r="I746" s="106" t="s">
        <v>105</v>
      </c>
      <c r="J746" s="106" t="s">
        <v>32</v>
      </c>
      <c r="K746" s="133"/>
    </row>
    <row r="747" spans="1:11" ht="26.1" customHeight="1" x14ac:dyDescent="0.2">
      <c r="A747" s="108" t="s">
        <v>254</v>
      </c>
      <c r="B747" s="109" t="s">
        <v>496</v>
      </c>
      <c r="C747" s="108" t="s">
        <v>112</v>
      </c>
      <c r="D747" s="108" t="s">
        <v>497</v>
      </c>
      <c r="E747" s="148" t="s">
        <v>259</v>
      </c>
      <c r="F747" s="148"/>
      <c r="G747" s="110" t="s">
        <v>246</v>
      </c>
      <c r="H747" s="111">
        <v>1</v>
      </c>
      <c r="I747" s="112">
        <v>0.23</v>
      </c>
      <c r="J747" s="112">
        <v>0.23</v>
      </c>
      <c r="K747" s="133"/>
    </row>
    <row r="748" spans="1:11" ht="24" customHeight="1" x14ac:dyDescent="0.2">
      <c r="A748" s="118" t="s">
        <v>262</v>
      </c>
      <c r="B748" s="119" t="s">
        <v>498</v>
      </c>
      <c r="C748" s="118" t="s">
        <v>112</v>
      </c>
      <c r="D748" s="118" t="s">
        <v>499</v>
      </c>
      <c r="E748" s="152" t="s">
        <v>448</v>
      </c>
      <c r="F748" s="152"/>
      <c r="G748" s="120" t="s">
        <v>246</v>
      </c>
      <c r="H748" s="121">
        <v>1.4760000000000001E-2</v>
      </c>
      <c r="I748" s="122">
        <v>15.97</v>
      </c>
      <c r="J748" s="122">
        <v>0.23</v>
      </c>
      <c r="K748" s="133"/>
    </row>
    <row r="749" spans="1:11" ht="25.5" x14ac:dyDescent="0.2">
      <c r="A749" s="123"/>
      <c r="B749" s="123"/>
      <c r="C749" s="123"/>
      <c r="D749" s="123"/>
      <c r="E749" s="123" t="s">
        <v>272</v>
      </c>
      <c r="F749" s="124">
        <v>0.10669389999999999</v>
      </c>
      <c r="G749" s="123" t="s">
        <v>273</v>
      </c>
      <c r="H749" s="124">
        <v>0.12</v>
      </c>
      <c r="I749" s="123" t="s">
        <v>274</v>
      </c>
      <c r="J749" s="124">
        <v>0.23</v>
      </c>
      <c r="K749" s="133"/>
    </row>
    <row r="750" spans="1:11" ht="15" thickBot="1" x14ac:dyDescent="0.25">
      <c r="A750" s="123"/>
      <c r="B750" s="123"/>
      <c r="C750" s="123"/>
      <c r="D750" s="123"/>
      <c r="E750" s="123" t="s">
        <v>275</v>
      </c>
      <c r="F750" s="124">
        <v>0.04</v>
      </c>
      <c r="G750" s="123"/>
      <c r="H750" s="150" t="s">
        <v>276</v>
      </c>
      <c r="I750" s="150"/>
      <c r="J750" s="124">
        <v>0.27</v>
      </c>
      <c r="K750" s="133"/>
    </row>
    <row r="751" spans="1:11" ht="0.95" customHeight="1" thickTop="1" x14ac:dyDescent="0.2">
      <c r="A751" s="125"/>
      <c r="B751" s="125"/>
      <c r="C751" s="125"/>
      <c r="D751" s="125"/>
      <c r="E751" s="125"/>
      <c r="F751" s="125"/>
      <c r="G751" s="125"/>
      <c r="H751" s="125"/>
      <c r="I751" s="125"/>
      <c r="J751" s="125"/>
      <c r="K751" s="133"/>
    </row>
    <row r="752" spans="1:11" ht="18" customHeight="1" x14ac:dyDescent="0.2">
      <c r="A752" s="105"/>
      <c r="B752" s="106" t="s">
        <v>101</v>
      </c>
      <c r="C752" s="105" t="s">
        <v>102</v>
      </c>
      <c r="D752" s="105" t="s">
        <v>17</v>
      </c>
      <c r="E752" s="151" t="s">
        <v>253</v>
      </c>
      <c r="F752" s="151"/>
      <c r="G752" s="107" t="s">
        <v>103</v>
      </c>
      <c r="H752" s="106" t="s">
        <v>104</v>
      </c>
      <c r="I752" s="106" t="s">
        <v>105</v>
      </c>
      <c r="J752" s="106" t="s">
        <v>32</v>
      </c>
      <c r="K752" s="133"/>
    </row>
    <row r="753" spans="1:11" ht="26.1" customHeight="1" x14ac:dyDescent="0.2">
      <c r="A753" s="108" t="s">
        <v>254</v>
      </c>
      <c r="B753" s="109" t="s">
        <v>505</v>
      </c>
      <c r="C753" s="108" t="s">
        <v>112</v>
      </c>
      <c r="D753" s="108" t="s">
        <v>506</v>
      </c>
      <c r="E753" s="148" t="s">
        <v>259</v>
      </c>
      <c r="F753" s="148"/>
      <c r="G753" s="110" t="s">
        <v>246</v>
      </c>
      <c r="H753" s="111">
        <v>1</v>
      </c>
      <c r="I753" s="112">
        <v>0.19</v>
      </c>
      <c r="J753" s="112">
        <v>0.19</v>
      </c>
      <c r="K753" s="133"/>
    </row>
    <row r="754" spans="1:11" ht="24" customHeight="1" x14ac:dyDescent="0.2">
      <c r="A754" s="118" t="s">
        <v>262</v>
      </c>
      <c r="B754" s="119" t="s">
        <v>507</v>
      </c>
      <c r="C754" s="118" t="s">
        <v>112</v>
      </c>
      <c r="D754" s="118" t="s">
        <v>508</v>
      </c>
      <c r="E754" s="152" t="s">
        <v>448</v>
      </c>
      <c r="F754" s="152"/>
      <c r="G754" s="120" t="s">
        <v>246</v>
      </c>
      <c r="H754" s="121">
        <v>1.154E-2</v>
      </c>
      <c r="I754" s="122">
        <v>16.809999999999999</v>
      </c>
      <c r="J754" s="122">
        <v>0.19</v>
      </c>
      <c r="K754" s="133"/>
    </row>
    <row r="755" spans="1:11" ht="25.5" x14ac:dyDescent="0.2">
      <c r="A755" s="123"/>
      <c r="B755" s="123"/>
      <c r="C755" s="123"/>
      <c r="D755" s="123"/>
      <c r="E755" s="123" t="s">
        <v>272</v>
      </c>
      <c r="F755" s="124">
        <v>8.8138400000000006E-2</v>
      </c>
      <c r="G755" s="123" t="s">
        <v>273</v>
      </c>
      <c r="H755" s="124">
        <v>0.1</v>
      </c>
      <c r="I755" s="123" t="s">
        <v>274</v>
      </c>
      <c r="J755" s="124">
        <v>0.19</v>
      </c>
      <c r="K755" s="133"/>
    </row>
    <row r="756" spans="1:11" ht="15" thickBot="1" x14ac:dyDescent="0.25">
      <c r="A756" s="123"/>
      <c r="B756" s="123"/>
      <c r="C756" s="123"/>
      <c r="D756" s="123"/>
      <c r="E756" s="123" t="s">
        <v>275</v>
      </c>
      <c r="F756" s="124">
        <v>0.03</v>
      </c>
      <c r="G756" s="123"/>
      <c r="H756" s="150" t="s">
        <v>276</v>
      </c>
      <c r="I756" s="150"/>
      <c r="J756" s="124">
        <v>0.22</v>
      </c>
      <c r="K756" s="133"/>
    </row>
    <row r="757" spans="1:11" ht="0.95" customHeight="1" thickTop="1" x14ac:dyDescent="0.2">
      <c r="A757" s="125"/>
      <c r="B757" s="125"/>
      <c r="C757" s="125"/>
      <c r="D757" s="125"/>
      <c r="E757" s="125"/>
      <c r="F757" s="125"/>
      <c r="G757" s="125"/>
      <c r="H757" s="125"/>
      <c r="I757" s="125"/>
      <c r="J757" s="125"/>
      <c r="K757" s="133"/>
    </row>
    <row r="758" spans="1:11" ht="18" customHeight="1" x14ac:dyDescent="0.2">
      <c r="A758" s="105"/>
      <c r="B758" s="106" t="s">
        <v>101</v>
      </c>
      <c r="C758" s="105" t="s">
        <v>102</v>
      </c>
      <c r="D758" s="105" t="s">
        <v>17</v>
      </c>
      <c r="E758" s="151" t="s">
        <v>253</v>
      </c>
      <c r="F758" s="151"/>
      <c r="G758" s="107" t="s">
        <v>103</v>
      </c>
      <c r="H758" s="106" t="s">
        <v>104</v>
      </c>
      <c r="I758" s="106" t="s">
        <v>105</v>
      </c>
      <c r="J758" s="106" t="s">
        <v>32</v>
      </c>
      <c r="K758" s="133"/>
    </row>
    <row r="759" spans="1:11" ht="26.1" customHeight="1" x14ac:dyDescent="0.2">
      <c r="A759" s="108" t="s">
        <v>254</v>
      </c>
      <c r="B759" s="109" t="s">
        <v>515</v>
      </c>
      <c r="C759" s="108" t="s">
        <v>112</v>
      </c>
      <c r="D759" s="108" t="s">
        <v>516</v>
      </c>
      <c r="E759" s="148" t="s">
        <v>259</v>
      </c>
      <c r="F759" s="148"/>
      <c r="G759" s="110" t="s">
        <v>246</v>
      </c>
      <c r="H759" s="111">
        <v>1</v>
      </c>
      <c r="I759" s="112">
        <v>0.27</v>
      </c>
      <c r="J759" s="112">
        <v>0.27</v>
      </c>
      <c r="K759" s="133"/>
    </row>
    <row r="760" spans="1:11" ht="24" customHeight="1" x14ac:dyDescent="0.2">
      <c r="A760" s="118" t="s">
        <v>262</v>
      </c>
      <c r="B760" s="119" t="s">
        <v>517</v>
      </c>
      <c r="C760" s="118" t="s">
        <v>112</v>
      </c>
      <c r="D760" s="118" t="s">
        <v>518</v>
      </c>
      <c r="E760" s="152" t="s">
        <v>448</v>
      </c>
      <c r="F760" s="152"/>
      <c r="G760" s="120" t="s">
        <v>246</v>
      </c>
      <c r="H760" s="121">
        <v>1.154E-2</v>
      </c>
      <c r="I760" s="122">
        <v>24.06</v>
      </c>
      <c r="J760" s="122">
        <v>0.27</v>
      </c>
      <c r="K760" s="133"/>
    </row>
    <row r="761" spans="1:11" ht="25.5" x14ac:dyDescent="0.2">
      <c r="A761" s="123"/>
      <c r="B761" s="123"/>
      <c r="C761" s="123"/>
      <c r="D761" s="123"/>
      <c r="E761" s="123" t="s">
        <v>272</v>
      </c>
      <c r="F761" s="124">
        <v>0.12524930000000001</v>
      </c>
      <c r="G761" s="123" t="s">
        <v>273</v>
      </c>
      <c r="H761" s="124">
        <v>0.14000000000000001</v>
      </c>
      <c r="I761" s="123" t="s">
        <v>274</v>
      </c>
      <c r="J761" s="124">
        <v>0.27</v>
      </c>
      <c r="K761" s="133"/>
    </row>
    <row r="762" spans="1:11" ht="15" thickBot="1" x14ac:dyDescent="0.25">
      <c r="A762" s="123"/>
      <c r="B762" s="123"/>
      <c r="C762" s="123"/>
      <c r="D762" s="123"/>
      <c r="E762" s="123" t="s">
        <v>275</v>
      </c>
      <c r="F762" s="124">
        <v>0.05</v>
      </c>
      <c r="G762" s="123"/>
      <c r="H762" s="150" t="s">
        <v>276</v>
      </c>
      <c r="I762" s="150"/>
      <c r="J762" s="124">
        <v>0.32</v>
      </c>
      <c r="K762" s="133"/>
    </row>
    <row r="763" spans="1:11" ht="0.95" customHeight="1" thickTop="1" x14ac:dyDescent="0.2">
      <c r="A763" s="125"/>
      <c r="B763" s="125"/>
      <c r="C763" s="125"/>
      <c r="D763" s="125"/>
      <c r="E763" s="125"/>
      <c r="F763" s="125"/>
      <c r="G763" s="125"/>
      <c r="H763" s="125"/>
      <c r="I763" s="125"/>
      <c r="J763" s="125"/>
      <c r="K763" s="133"/>
    </row>
    <row r="764" spans="1:11" ht="18" customHeight="1" x14ac:dyDescent="0.2">
      <c r="A764" s="105"/>
      <c r="B764" s="106" t="s">
        <v>101</v>
      </c>
      <c r="C764" s="105" t="s">
        <v>102</v>
      </c>
      <c r="D764" s="105" t="s">
        <v>17</v>
      </c>
      <c r="E764" s="151" t="s">
        <v>253</v>
      </c>
      <c r="F764" s="151"/>
      <c r="G764" s="107" t="s">
        <v>103</v>
      </c>
      <c r="H764" s="106" t="s">
        <v>104</v>
      </c>
      <c r="I764" s="106" t="s">
        <v>105</v>
      </c>
      <c r="J764" s="106" t="s">
        <v>32</v>
      </c>
      <c r="K764" s="133"/>
    </row>
    <row r="765" spans="1:11" ht="26.1" customHeight="1" x14ac:dyDescent="0.2">
      <c r="A765" s="108" t="s">
        <v>254</v>
      </c>
      <c r="B765" s="109" t="s">
        <v>586</v>
      </c>
      <c r="C765" s="108" t="s">
        <v>112</v>
      </c>
      <c r="D765" s="108" t="s">
        <v>587</v>
      </c>
      <c r="E765" s="148" t="s">
        <v>259</v>
      </c>
      <c r="F765" s="148"/>
      <c r="G765" s="110" t="s">
        <v>246</v>
      </c>
      <c r="H765" s="111">
        <v>1</v>
      </c>
      <c r="I765" s="112">
        <v>0.53</v>
      </c>
      <c r="J765" s="112">
        <v>0.53</v>
      </c>
      <c r="K765" s="133"/>
    </row>
    <row r="766" spans="1:11" ht="24" customHeight="1" x14ac:dyDescent="0.2">
      <c r="A766" s="118" t="s">
        <v>262</v>
      </c>
      <c r="B766" s="119" t="s">
        <v>588</v>
      </c>
      <c r="C766" s="118" t="s">
        <v>112</v>
      </c>
      <c r="D766" s="118" t="s">
        <v>589</v>
      </c>
      <c r="E766" s="152" t="s">
        <v>448</v>
      </c>
      <c r="F766" s="152"/>
      <c r="G766" s="120" t="s">
        <v>246</v>
      </c>
      <c r="H766" s="121">
        <v>1.7979999999999999E-2</v>
      </c>
      <c r="I766" s="122">
        <v>29.87</v>
      </c>
      <c r="J766" s="122">
        <v>0.53</v>
      </c>
      <c r="K766" s="133"/>
    </row>
    <row r="767" spans="1:11" ht="25.5" x14ac:dyDescent="0.2">
      <c r="A767" s="123"/>
      <c r="B767" s="123"/>
      <c r="C767" s="123"/>
      <c r="D767" s="123"/>
      <c r="E767" s="123" t="s">
        <v>272</v>
      </c>
      <c r="F767" s="124">
        <v>0.24585979999999999</v>
      </c>
      <c r="G767" s="123" t="s">
        <v>273</v>
      </c>
      <c r="H767" s="124">
        <v>0.28000000000000003</v>
      </c>
      <c r="I767" s="123" t="s">
        <v>274</v>
      </c>
      <c r="J767" s="124">
        <v>0.53</v>
      </c>
      <c r="K767" s="133"/>
    </row>
    <row r="768" spans="1:11" ht="15" thickBot="1" x14ac:dyDescent="0.25">
      <c r="A768" s="123"/>
      <c r="B768" s="123"/>
      <c r="C768" s="123"/>
      <c r="D768" s="123"/>
      <c r="E768" s="123" t="s">
        <v>275</v>
      </c>
      <c r="F768" s="124">
        <v>0.11</v>
      </c>
      <c r="G768" s="123"/>
      <c r="H768" s="150" t="s">
        <v>276</v>
      </c>
      <c r="I768" s="150"/>
      <c r="J768" s="124">
        <v>0.64</v>
      </c>
      <c r="K768" s="133"/>
    </row>
    <row r="769" spans="1:11" ht="0.95" customHeight="1" thickTop="1" x14ac:dyDescent="0.2">
      <c r="A769" s="125"/>
      <c r="B769" s="125"/>
      <c r="C769" s="125"/>
      <c r="D769" s="125"/>
      <c r="E769" s="125"/>
      <c r="F769" s="125"/>
      <c r="G769" s="125"/>
      <c r="H769" s="125"/>
      <c r="I769" s="125"/>
      <c r="J769" s="125"/>
      <c r="K769" s="133"/>
    </row>
    <row r="770" spans="1:11" ht="18" customHeight="1" x14ac:dyDescent="0.2">
      <c r="A770" s="105"/>
      <c r="B770" s="106" t="s">
        <v>101</v>
      </c>
      <c r="C770" s="105" t="s">
        <v>102</v>
      </c>
      <c r="D770" s="105" t="s">
        <v>17</v>
      </c>
      <c r="E770" s="151" t="s">
        <v>253</v>
      </c>
      <c r="F770" s="151"/>
      <c r="G770" s="107" t="s">
        <v>103</v>
      </c>
      <c r="H770" s="106" t="s">
        <v>104</v>
      </c>
      <c r="I770" s="106" t="s">
        <v>105</v>
      </c>
      <c r="J770" s="106" t="s">
        <v>32</v>
      </c>
      <c r="K770" s="133"/>
    </row>
    <row r="771" spans="1:11" ht="26.1" customHeight="1" x14ac:dyDescent="0.2">
      <c r="A771" s="108" t="s">
        <v>254</v>
      </c>
      <c r="B771" s="109" t="s">
        <v>678</v>
      </c>
      <c r="C771" s="108" t="s">
        <v>112</v>
      </c>
      <c r="D771" s="108" t="s">
        <v>679</v>
      </c>
      <c r="E771" s="148" t="s">
        <v>259</v>
      </c>
      <c r="F771" s="148"/>
      <c r="G771" s="110" t="s">
        <v>246</v>
      </c>
      <c r="H771" s="111">
        <v>1</v>
      </c>
      <c r="I771" s="112">
        <v>0.27</v>
      </c>
      <c r="J771" s="112">
        <v>0.27</v>
      </c>
      <c r="K771" s="133"/>
    </row>
    <row r="772" spans="1:11" ht="24" customHeight="1" x14ac:dyDescent="0.2">
      <c r="A772" s="118" t="s">
        <v>262</v>
      </c>
      <c r="B772" s="119" t="s">
        <v>680</v>
      </c>
      <c r="C772" s="118" t="s">
        <v>112</v>
      </c>
      <c r="D772" s="118" t="s">
        <v>681</v>
      </c>
      <c r="E772" s="152" t="s">
        <v>448</v>
      </c>
      <c r="F772" s="152"/>
      <c r="G772" s="120" t="s">
        <v>246</v>
      </c>
      <c r="H772" s="121">
        <v>1.154E-2</v>
      </c>
      <c r="I772" s="122">
        <v>24.06</v>
      </c>
      <c r="J772" s="122">
        <v>0.27</v>
      </c>
      <c r="K772" s="133"/>
    </row>
    <row r="773" spans="1:11" ht="25.5" x14ac:dyDescent="0.2">
      <c r="A773" s="123"/>
      <c r="B773" s="123"/>
      <c r="C773" s="123"/>
      <c r="D773" s="123"/>
      <c r="E773" s="123" t="s">
        <v>272</v>
      </c>
      <c r="F773" s="124">
        <v>0.12524930000000001</v>
      </c>
      <c r="G773" s="123" t="s">
        <v>273</v>
      </c>
      <c r="H773" s="124">
        <v>0.14000000000000001</v>
      </c>
      <c r="I773" s="123" t="s">
        <v>274</v>
      </c>
      <c r="J773" s="124">
        <v>0.27</v>
      </c>
      <c r="K773" s="133"/>
    </row>
    <row r="774" spans="1:11" ht="15" thickBot="1" x14ac:dyDescent="0.25">
      <c r="A774" s="123"/>
      <c r="B774" s="123"/>
      <c r="C774" s="123"/>
      <c r="D774" s="123"/>
      <c r="E774" s="123" t="s">
        <v>275</v>
      </c>
      <c r="F774" s="124">
        <v>0.05</v>
      </c>
      <c r="G774" s="123"/>
      <c r="H774" s="150" t="s">
        <v>276</v>
      </c>
      <c r="I774" s="150"/>
      <c r="J774" s="124">
        <v>0.32</v>
      </c>
      <c r="K774" s="133"/>
    </row>
    <row r="775" spans="1:11" ht="0.95" customHeight="1" thickTop="1" x14ac:dyDescent="0.2">
      <c r="A775" s="125"/>
      <c r="B775" s="125"/>
      <c r="C775" s="125"/>
      <c r="D775" s="125"/>
      <c r="E775" s="125"/>
      <c r="F775" s="125"/>
      <c r="G775" s="125"/>
      <c r="H775" s="125"/>
      <c r="I775" s="125"/>
      <c r="J775" s="125"/>
      <c r="K775" s="133"/>
    </row>
    <row r="776" spans="1:11" ht="18" customHeight="1" x14ac:dyDescent="0.2">
      <c r="A776" s="105"/>
      <c r="B776" s="106" t="s">
        <v>101</v>
      </c>
      <c r="C776" s="105" t="s">
        <v>102</v>
      </c>
      <c r="D776" s="105" t="s">
        <v>17</v>
      </c>
      <c r="E776" s="151" t="s">
        <v>253</v>
      </c>
      <c r="F776" s="151"/>
      <c r="G776" s="107" t="s">
        <v>103</v>
      </c>
      <c r="H776" s="106" t="s">
        <v>104</v>
      </c>
      <c r="I776" s="106" t="s">
        <v>105</v>
      </c>
      <c r="J776" s="106" t="s">
        <v>32</v>
      </c>
      <c r="K776" s="133"/>
    </row>
    <row r="777" spans="1:11" ht="26.1" customHeight="1" x14ac:dyDescent="0.2">
      <c r="A777" s="108" t="s">
        <v>254</v>
      </c>
      <c r="B777" s="109" t="s">
        <v>682</v>
      </c>
      <c r="C777" s="108" t="s">
        <v>112</v>
      </c>
      <c r="D777" s="108" t="s">
        <v>683</v>
      </c>
      <c r="E777" s="148" t="s">
        <v>259</v>
      </c>
      <c r="F777" s="148"/>
      <c r="G777" s="110" t="s">
        <v>246</v>
      </c>
      <c r="H777" s="111">
        <v>1</v>
      </c>
      <c r="I777" s="112">
        <v>0.89</v>
      </c>
      <c r="J777" s="112">
        <v>0.89</v>
      </c>
      <c r="K777" s="133"/>
    </row>
    <row r="778" spans="1:11" ht="24" customHeight="1" x14ac:dyDescent="0.2">
      <c r="A778" s="118" t="s">
        <v>262</v>
      </c>
      <c r="B778" s="119" t="s">
        <v>684</v>
      </c>
      <c r="C778" s="118" t="s">
        <v>112</v>
      </c>
      <c r="D778" s="118" t="s">
        <v>685</v>
      </c>
      <c r="E778" s="152" t="s">
        <v>448</v>
      </c>
      <c r="F778" s="152"/>
      <c r="G778" s="120" t="s">
        <v>246</v>
      </c>
      <c r="H778" s="121">
        <v>3.7319999999999999E-2</v>
      </c>
      <c r="I778" s="122">
        <v>24.06</v>
      </c>
      <c r="J778" s="122">
        <v>0.89</v>
      </c>
      <c r="K778" s="133"/>
    </row>
    <row r="779" spans="1:11" ht="25.5" x14ac:dyDescent="0.2">
      <c r="A779" s="123"/>
      <c r="B779" s="123"/>
      <c r="C779" s="123"/>
      <c r="D779" s="123"/>
      <c r="E779" s="123" t="s">
        <v>272</v>
      </c>
      <c r="F779" s="124">
        <v>0.41285889999999997</v>
      </c>
      <c r="G779" s="123" t="s">
        <v>273</v>
      </c>
      <c r="H779" s="124">
        <v>0.48</v>
      </c>
      <c r="I779" s="123" t="s">
        <v>274</v>
      </c>
      <c r="J779" s="124">
        <v>0.89</v>
      </c>
      <c r="K779" s="133"/>
    </row>
    <row r="780" spans="1:11" ht="15" thickBot="1" x14ac:dyDescent="0.25">
      <c r="A780" s="123"/>
      <c r="B780" s="123"/>
      <c r="C780" s="123"/>
      <c r="D780" s="123"/>
      <c r="E780" s="123" t="s">
        <v>275</v>
      </c>
      <c r="F780" s="124">
        <v>0.18</v>
      </c>
      <c r="G780" s="123"/>
      <c r="H780" s="150" t="s">
        <v>276</v>
      </c>
      <c r="I780" s="150"/>
      <c r="J780" s="124">
        <v>1.07</v>
      </c>
      <c r="K780" s="133"/>
    </row>
    <row r="781" spans="1:11" ht="0.95" customHeight="1" thickTop="1" x14ac:dyDescent="0.2">
      <c r="A781" s="125"/>
      <c r="B781" s="125"/>
      <c r="C781" s="125"/>
      <c r="D781" s="125"/>
      <c r="E781" s="125"/>
      <c r="F781" s="125"/>
      <c r="G781" s="125"/>
      <c r="H781" s="125"/>
      <c r="I781" s="125"/>
      <c r="J781" s="125"/>
      <c r="K781" s="133"/>
    </row>
    <row r="782" spans="1:11" ht="18" customHeight="1" x14ac:dyDescent="0.2">
      <c r="A782" s="105"/>
      <c r="B782" s="106" t="s">
        <v>101</v>
      </c>
      <c r="C782" s="105" t="s">
        <v>102</v>
      </c>
      <c r="D782" s="105" t="s">
        <v>17</v>
      </c>
      <c r="E782" s="151" t="s">
        <v>253</v>
      </c>
      <c r="F782" s="151"/>
      <c r="G782" s="107" t="s">
        <v>103</v>
      </c>
      <c r="H782" s="106" t="s">
        <v>104</v>
      </c>
      <c r="I782" s="106" t="s">
        <v>105</v>
      </c>
      <c r="J782" s="106" t="s">
        <v>32</v>
      </c>
      <c r="K782" s="133"/>
    </row>
    <row r="783" spans="1:11" ht="26.1" customHeight="1" x14ac:dyDescent="0.2">
      <c r="A783" s="108" t="s">
        <v>254</v>
      </c>
      <c r="B783" s="109" t="s">
        <v>919</v>
      </c>
      <c r="C783" s="108" t="s">
        <v>112</v>
      </c>
      <c r="D783" s="108" t="s">
        <v>920</v>
      </c>
      <c r="E783" s="148" t="s">
        <v>259</v>
      </c>
      <c r="F783" s="148"/>
      <c r="G783" s="110" t="s">
        <v>246</v>
      </c>
      <c r="H783" s="111">
        <v>1</v>
      </c>
      <c r="I783" s="112">
        <v>0.43</v>
      </c>
      <c r="J783" s="112">
        <v>0.43</v>
      </c>
      <c r="K783" s="133"/>
    </row>
    <row r="784" spans="1:11" ht="24" customHeight="1" x14ac:dyDescent="0.2">
      <c r="A784" s="118" t="s">
        <v>262</v>
      </c>
      <c r="B784" s="119" t="s">
        <v>446</v>
      </c>
      <c r="C784" s="118" t="s">
        <v>112</v>
      </c>
      <c r="D784" s="118" t="s">
        <v>447</v>
      </c>
      <c r="E784" s="152" t="s">
        <v>448</v>
      </c>
      <c r="F784" s="152"/>
      <c r="G784" s="120" t="s">
        <v>246</v>
      </c>
      <c r="H784" s="121">
        <v>1.7979999999999999E-2</v>
      </c>
      <c r="I784" s="122">
        <v>24.06</v>
      </c>
      <c r="J784" s="122">
        <v>0.43</v>
      </c>
      <c r="K784" s="133"/>
    </row>
    <row r="785" spans="1:11" ht="25.5" x14ac:dyDescent="0.2">
      <c r="A785" s="123"/>
      <c r="B785" s="123"/>
      <c r="C785" s="123"/>
      <c r="D785" s="123"/>
      <c r="E785" s="123" t="s">
        <v>272</v>
      </c>
      <c r="F785" s="124">
        <v>0.19947119999999999</v>
      </c>
      <c r="G785" s="123" t="s">
        <v>273</v>
      </c>
      <c r="H785" s="124">
        <v>0.23</v>
      </c>
      <c r="I785" s="123" t="s">
        <v>274</v>
      </c>
      <c r="J785" s="124">
        <v>0.43</v>
      </c>
      <c r="K785" s="133"/>
    </row>
    <row r="786" spans="1:11" ht="15" thickBot="1" x14ac:dyDescent="0.25">
      <c r="A786" s="123"/>
      <c r="B786" s="123"/>
      <c r="C786" s="123"/>
      <c r="D786" s="123"/>
      <c r="E786" s="123" t="s">
        <v>275</v>
      </c>
      <c r="F786" s="124">
        <v>0.08</v>
      </c>
      <c r="G786" s="123"/>
      <c r="H786" s="150" t="s">
        <v>276</v>
      </c>
      <c r="I786" s="150"/>
      <c r="J786" s="124">
        <v>0.51</v>
      </c>
      <c r="K786" s="133"/>
    </row>
    <row r="787" spans="1:11" ht="0.95" customHeight="1" thickTop="1" x14ac:dyDescent="0.2">
      <c r="A787" s="125"/>
      <c r="B787" s="125"/>
      <c r="C787" s="125"/>
      <c r="D787" s="125"/>
      <c r="E787" s="125"/>
      <c r="F787" s="125"/>
      <c r="G787" s="125"/>
      <c r="H787" s="125"/>
      <c r="I787" s="125"/>
      <c r="J787" s="125"/>
      <c r="K787" s="133"/>
    </row>
    <row r="788" spans="1:11" ht="18" customHeight="1" x14ac:dyDescent="0.2">
      <c r="A788" s="105"/>
      <c r="B788" s="106" t="s">
        <v>101</v>
      </c>
      <c r="C788" s="105" t="s">
        <v>102</v>
      </c>
      <c r="D788" s="105" t="s">
        <v>17</v>
      </c>
      <c r="E788" s="151" t="s">
        <v>253</v>
      </c>
      <c r="F788" s="151"/>
      <c r="G788" s="107" t="s">
        <v>103</v>
      </c>
      <c r="H788" s="106" t="s">
        <v>104</v>
      </c>
      <c r="I788" s="106" t="s">
        <v>105</v>
      </c>
      <c r="J788" s="106" t="s">
        <v>32</v>
      </c>
      <c r="K788" s="133"/>
    </row>
    <row r="789" spans="1:11" ht="26.1" customHeight="1" x14ac:dyDescent="0.2">
      <c r="A789" s="108" t="s">
        <v>254</v>
      </c>
      <c r="B789" s="109" t="s">
        <v>471</v>
      </c>
      <c r="C789" s="108" t="s">
        <v>112</v>
      </c>
      <c r="D789" s="108" t="s">
        <v>472</v>
      </c>
      <c r="E789" s="148" t="s">
        <v>259</v>
      </c>
      <c r="F789" s="148"/>
      <c r="G789" s="110" t="s">
        <v>246</v>
      </c>
      <c r="H789" s="111">
        <v>1</v>
      </c>
      <c r="I789" s="112">
        <v>0.78</v>
      </c>
      <c r="J789" s="112">
        <v>0.78</v>
      </c>
      <c r="K789" s="133"/>
    </row>
    <row r="790" spans="1:11" ht="24" customHeight="1" x14ac:dyDescent="0.2">
      <c r="A790" s="118" t="s">
        <v>262</v>
      </c>
      <c r="B790" s="119" t="s">
        <v>473</v>
      </c>
      <c r="C790" s="118" t="s">
        <v>112</v>
      </c>
      <c r="D790" s="118" t="s">
        <v>474</v>
      </c>
      <c r="E790" s="152" t="s">
        <v>448</v>
      </c>
      <c r="F790" s="152"/>
      <c r="G790" s="120" t="s">
        <v>246</v>
      </c>
      <c r="H790" s="121">
        <v>2.12E-2</v>
      </c>
      <c r="I790" s="122">
        <v>37.22</v>
      </c>
      <c r="J790" s="122">
        <v>0.78</v>
      </c>
      <c r="K790" s="133"/>
    </row>
    <row r="791" spans="1:11" ht="25.5" x14ac:dyDescent="0.2">
      <c r="A791" s="123"/>
      <c r="B791" s="123"/>
      <c r="C791" s="123"/>
      <c r="D791" s="123"/>
      <c r="E791" s="123" t="s">
        <v>272</v>
      </c>
      <c r="F791" s="124">
        <v>0.36183140000000003</v>
      </c>
      <c r="G791" s="123" t="s">
        <v>273</v>
      </c>
      <c r="H791" s="124">
        <v>0.42</v>
      </c>
      <c r="I791" s="123" t="s">
        <v>274</v>
      </c>
      <c r="J791" s="124">
        <v>0.78</v>
      </c>
      <c r="K791" s="133"/>
    </row>
    <row r="792" spans="1:11" ht="15" thickBot="1" x14ac:dyDescent="0.25">
      <c r="A792" s="123"/>
      <c r="B792" s="123"/>
      <c r="C792" s="123"/>
      <c r="D792" s="123"/>
      <c r="E792" s="123" t="s">
        <v>275</v>
      </c>
      <c r="F792" s="124">
        <v>0.16</v>
      </c>
      <c r="G792" s="123"/>
      <c r="H792" s="150" t="s">
        <v>276</v>
      </c>
      <c r="I792" s="150"/>
      <c r="J792" s="124">
        <v>0.94</v>
      </c>
      <c r="K792" s="133"/>
    </row>
    <row r="793" spans="1:11" ht="0.95" customHeight="1" thickTop="1" x14ac:dyDescent="0.2">
      <c r="A793" s="125"/>
      <c r="B793" s="125"/>
      <c r="C793" s="125"/>
      <c r="D793" s="125"/>
      <c r="E793" s="125"/>
      <c r="F793" s="125"/>
      <c r="G793" s="125"/>
      <c r="H793" s="125"/>
      <c r="I793" s="125"/>
      <c r="J793" s="125"/>
      <c r="K793" s="133"/>
    </row>
    <row r="794" spans="1:11" ht="18" customHeight="1" x14ac:dyDescent="0.2">
      <c r="A794" s="105"/>
      <c r="B794" s="106" t="s">
        <v>101</v>
      </c>
      <c r="C794" s="105" t="s">
        <v>102</v>
      </c>
      <c r="D794" s="105" t="s">
        <v>17</v>
      </c>
      <c r="E794" s="151" t="s">
        <v>253</v>
      </c>
      <c r="F794" s="151"/>
      <c r="G794" s="107" t="s">
        <v>103</v>
      </c>
      <c r="H794" s="106" t="s">
        <v>104</v>
      </c>
      <c r="I794" s="106" t="s">
        <v>105</v>
      </c>
      <c r="J794" s="106" t="s">
        <v>32</v>
      </c>
      <c r="K794" s="133"/>
    </row>
    <row r="795" spans="1:11" ht="26.1" customHeight="1" x14ac:dyDescent="0.2">
      <c r="A795" s="108" t="s">
        <v>254</v>
      </c>
      <c r="B795" s="109" t="s">
        <v>459</v>
      </c>
      <c r="C795" s="108" t="s">
        <v>112</v>
      </c>
      <c r="D795" s="108" t="s">
        <v>460</v>
      </c>
      <c r="E795" s="148" t="s">
        <v>259</v>
      </c>
      <c r="F795" s="148"/>
      <c r="G795" s="110" t="s">
        <v>246</v>
      </c>
      <c r="H795" s="111">
        <v>1</v>
      </c>
      <c r="I795" s="112">
        <v>1.86</v>
      </c>
      <c r="J795" s="112">
        <v>1.86</v>
      </c>
      <c r="K795" s="133"/>
    </row>
    <row r="796" spans="1:11" ht="24" customHeight="1" x14ac:dyDescent="0.2">
      <c r="A796" s="118" t="s">
        <v>262</v>
      </c>
      <c r="B796" s="119" t="s">
        <v>461</v>
      </c>
      <c r="C796" s="118" t="s">
        <v>112</v>
      </c>
      <c r="D796" s="118" t="s">
        <v>462</v>
      </c>
      <c r="E796" s="152" t="s">
        <v>448</v>
      </c>
      <c r="F796" s="152"/>
      <c r="G796" s="120" t="s">
        <v>246</v>
      </c>
      <c r="H796" s="121">
        <v>1.4760000000000001E-2</v>
      </c>
      <c r="I796" s="122">
        <v>126.43</v>
      </c>
      <c r="J796" s="122">
        <v>1.86</v>
      </c>
      <c r="K796" s="133"/>
    </row>
    <row r="797" spans="1:11" ht="25.5" x14ac:dyDescent="0.2">
      <c r="A797" s="123"/>
      <c r="B797" s="123"/>
      <c r="C797" s="123"/>
      <c r="D797" s="123"/>
      <c r="E797" s="123" t="s">
        <v>272</v>
      </c>
      <c r="F797" s="124">
        <v>0.86282879999999995</v>
      </c>
      <c r="G797" s="123" t="s">
        <v>273</v>
      </c>
      <c r="H797" s="124">
        <v>1</v>
      </c>
      <c r="I797" s="123" t="s">
        <v>274</v>
      </c>
      <c r="J797" s="124">
        <v>1.86</v>
      </c>
      <c r="K797" s="133"/>
    </row>
    <row r="798" spans="1:11" ht="15" thickBot="1" x14ac:dyDescent="0.25">
      <c r="A798" s="123"/>
      <c r="B798" s="123"/>
      <c r="C798" s="123"/>
      <c r="D798" s="123"/>
      <c r="E798" s="123" t="s">
        <v>275</v>
      </c>
      <c r="F798" s="124">
        <v>0.38</v>
      </c>
      <c r="G798" s="123"/>
      <c r="H798" s="150" t="s">
        <v>276</v>
      </c>
      <c r="I798" s="150"/>
      <c r="J798" s="124">
        <v>2.2400000000000002</v>
      </c>
      <c r="K798" s="133"/>
    </row>
    <row r="799" spans="1:11" ht="0.95" customHeight="1" thickTop="1" x14ac:dyDescent="0.2">
      <c r="A799" s="125"/>
      <c r="B799" s="125"/>
      <c r="C799" s="125"/>
      <c r="D799" s="125"/>
      <c r="E799" s="125"/>
      <c r="F799" s="125"/>
      <c r="G799" s="125"/>
      <c r="H799" s="125"/>
      <c r="I799" s="125"/>
      <c r="J799" s="125"/>
      <c r="K799" s="133"/>
    </row>
    <row r="800" spans="1:11" ht="18" customHeight="1" x14ac:dyDescent="0.2">
      <c r="A800" s="105"/>
      <c r="B800" s="106" t="s">
        <v>101</v>
      </c>
      <c r="C800" s="105" t="s">
        <v>102</v>
      </c>
      <c r="D800" s="105" t="s">
        <v>17</v>
      </c>
      <c r="E800" s="151" t="s">
        <v>253</v>
      </c>
      <c r="F800" s="151"/>
      <c r="G800" s="107" t="s">
        <v>103</v>
      </c>
      <c r="H800" s="106" t="s">
        <v>104</v>
      </c>
      <c r="I800" s="106" t="s">
        <v>105</v>
      </c>
      <c r="J800" s="106" t="s">
        <v>32</v>
      </c>
      <c r="K800" s="133"/>
    </row>
    <row r="801" spans="1:11" ht="26.1" customHeight="1" x14ac:dyDescent="0.2">
      <c r="A801" s="108" t="s">
        <v>254</v>
      </c>
      <c r="B801" s="109" t="s">
        <v>686</v>
      </c>
      <c r="C801" s="108" t="s">
        <v>112</v>
      </c>
      <c r="D801" s="108" t="s">
        <v>687</v>
      </c>
      <c r="E801" s="148" t="s">
        <v>259</v>
      </c>
      <c r="F801" s="148"/>
      <c r="G801" s="110" t="s">
        <v>246</v>
      </c>
      <c r="H801" s="111">
        <v>1</v>
      </c>
      <c r="I801" s="112">
        <v>0.08</v>
      </c>
      <c r="J801" s="112">
        <v>0.08</v>
      </c>
      <c r="K801" s="133"/>
    </row>
    <row r="802" spans="1:11" ht="24" customHeight="1" x14ac:dyDescent="0.2">
      <c r="A802" s="118" t="s">
        <v>262</v>
      </c>
      <c r="B802" s="119" t="s">
        <v>688</v>
      </c>
      <c r="C802" s="118" t="s">
        <v>112</v>
      </c>
      <c r="D802" s="118" t="s">
        <v>689</v>
      </c>
      <c r="E802" s="152" t="s">
        <v>448</v>
      </c>
      <c r="F802" s="152"/>
      <c r="G802" s="120" t="s">
        <v>246</v>
      </c>
      <c r="H802" s="121">
        <v>5.0899999999999999E-3</v>
      </c>
      <c r="I802" s="122">
        <v>16.25</v>
      </c>
      <c r="J802" s="122">
        <v>0.08</v>
      </c>
      <c r="K802" s="133"/>
    </row>
    <row r="803" spans="1:11" ht="25.5" x14ac:dyDescent="0.2">
      <c r="A803" s="123"/>
      <c r="B803" s="123"/>
      <c r="C803" s="123"/>
      <c r="D803" s="123"/>
      <c r="E803" s="123" t="s">
        <v>272</v>
      </c>
      <c r="F803" s="124">
        <v>3.7110900000000002E-2</v>
      </c>
      <c r="G803" s="123" t="s">
        <v>273</v>
      </c>
      <c r="H803" s="124">
        <v>0.04</v>
      </c>
      <c r="I803" s="123" t="s">
        <v>274</v>
      </c>
      <c r="J803" s="124">
        <v>0.08</v>
      </c>
      <c r="K803" s="133"/>
    </row>
    <row r="804" spans="1:11" ht="15" thickBot="1" x14ac:dyDescent="0.25">
      <c r="A804" s="123"/>
      <c r="B804" s="123"/>
      <c r="C804" s="123"/>
      <c r="D804" s="123"/>
      <c r="E804" s="123" t="s">
        <v>275</v>
      </c>
      <c r="F804" s="124">
        <v>0.01</v>
      </c>
      <c r="G804" s="123"/>
      <c r="H804" s="150" t="s">
        <v>276</v>
      </c>
      <c r="I804" s="150"/>
      <c r="J804" s="124">
        <v>0.09</v>
      </c>
      <c r="K804" s="133"/>
    </row>
    <row r="805" spans="1:11" ht="0.95" customHeight="1" thickTop="1" x14ac:dyDescent="0.2">
      <c r="A805" s="125"/>
      <c r="B805" s="125"/>
      <c r="C805" s="125"/>
      <c r="D805" s="125"/>
      <c r="E805" s="125"/>
      <c r="F805" s="125"/>
      <c r="G805" s="125"/>
      <c r="H805" s="125"/>
      <c r="I805" s="125"/>
      <c r="J805" s="125"/>
      <c r="K805" s="133"/>
    </row>
    <row r="806" spans="1:11" ht="18" customHeight="1" x14ac:dyDescent="0.2">
      <c r="A806" s="105"/>
      <c r="B806" s="106" t="s">
        <v>101</v>
      </c>
      <c r="C806" s="105" t="s">
        <v>102</v>
      </c>
      <c r="D806" s="105" t="s">
        <v>17</v>
      </c>
      <c r="E806" s="151" t="s">
        <v>253</v>
      </c>
      <c r="F806" s="151"/>
      <c r="G806" s="107" t="s">
        <v>103</v>
      </c>
      <c r="H806" s="106" t="s">
        <v>104</v>
      </c>
      <c r="I806" s="106" t="s">
        <v>105</v>
      </c>
      <c r="J806" s="106" t="s">
        <v>32</v>
      </c>
      <c r="K806" s="133"/>
    </row>
    <row r="807" spans="1:11" ht="26.1" customHeight="1" x14ac:dyDescent="0.2">
      <c r="A807" s="108" t="s">
        <v>254</v>
      </c>
      <c r="B807" s="109" t="s">
        <v>690</v>
      </c>
      <c r="C807" s="108" t="s">
        <v>112</v>
      </c>
      <c r="D807" s="108" t="s">
        <v>691</v>
      </c>
      <c r="E807" s="148" t="s">
        <v>259</v>
      </c>
      <c r="F807" s="148"/>
      <c r="G807" s="110" t="s">
        <v>246</v>
      </c>
      <c r="H807" s="111">
        <v>1</v>
      </c>
      <c r="I807" s="112">
        <v>0.13</v>
      </c>
      <c r="J807" s="112">
        <v>0.13</v>
      </c>
      <c r="K807" s="133"/>
    </row>
    <row r="808" spans="1:11" ht="24" customHeight="1" x14ac:dyDescent="0.2">
      <c r="A808" s="118" t="s">
        <v>262</v>
      </c>
      <c r="B808" s="119" t="s">
        <v>692</v>
      </c>
      <c r="C808" s="118" t="s">
        <v>112</v>
      </c>
      <c r="D808" s="118" t="s">
        <v>693</v>
      </c>
      <c r="E808" s="152" t="s">
        <v>448</v>
      </c>
      <c r="F808" s="152"/>
      <c r="G808" s="120" t="s">
        <v>246</v>
      </c>
      <c r="H808" s="121">
        <v>5.0899999999999999E-3</v>
      </c>
      <c r="I808" s="122">
        <v>26.36</v>
      </c>
      <c r="J808" s="122">
        <v>0.13</v>
      </c>
      <c r="K808" s="133"/>
    </row>
    <row r="809" spans="1:11" ht="25.5" x14ac:dyDescent="0.2">
      <c r="A809" s="123"/>
      <c r="B809" s="123"/>
      <c r="C809" s="123"/>
      <c r="D809" s="123"/>
      <c r="E809" s="123" t="s">
        <v>272</v>
      </c>
      <c r="F809" s="124">
        <v>6.0305200000000003E-2</v>
      </c>
      <c r="G809" s="123" t="s">
        <v>273</v>
      </c>
      <c r="H809" s="124">
        <v>7.0000000000000007E-2</v>
      </c>
      <c r="I809" s="123" t="s">
        <v>274</v>
      </c>
      <c r="J809" s="124">
        <v>0.13</v>
      </c>
      <c r="K809" s="133"/>
    </row>
    <row r="810" spans="1:11" ht="15" thickBot="1" x14ac:dyDescent="0.25">
      <c r="A810" s="123"/>
      <c r="B810" s="123"/>
      <c r="C810" s="123"/>
      <c r="D810" s="123"/>
      <c r="E810" s="123" t="s">
        <v>275</v>
      </c>
      <c r="F810" s="124">
        <v>0.02</v>
      </c>
      <c r="G810" s="123"/>
      <c r="H810" s="150" t="s">
        <v>276</v>
      </c>
      <c r="I810" s="150"/>
      <c r="J810" s="124">
        <v>0.15</v>
      </c>
      <c r="K810" s="133"/>
    </row>
    <row r="811" spans="1:11" ht="0.95" customHeight="1" thickTop="1" x14ac:dyDescent="0.2">
      <c r="A811" s="125"/>
      <c r="B811" s="125"/>
      <c r="C811" s="125"/>
      <c r="D811" s="125"/>
      <c r="E811" s="125"/>
      <c r="F811" s="125"/>
      <c r="G811" s="125"/>
      <c r="H811" s="125"/>
      <c r="I811" s="125"/>
      <c r="J811" s="125"/>
      <c r="K811" s="133"/>
    </row>
    <row r="812" spans="1:11" ht="18" customHeight="1" x14ac:dyDescent="0.2">
      <c r="A812" s="105"/>
      <c r="B812" s="106" t="s">
        <v>101</v>
      </c>
      <c r="C812" s="105" t="s">
        <v>102</v>
      </c>
      <c r="D812" s="105" t="s">
        <v>17</v>
      </c>
      <c r="E812" s="151" t="s">
        <v>253</v>
      </c>
      <c r="F812" s="151"/>
      <c r="G812" s="107" t="s">
        <v>103</v>
      </c>
      <c r="H812" s="106" t="s">
        <v>104</v>
      </c>
      <c r="I812" s="106" t="s">
        <v>105</v>
      </c>
      <c r="J812" s="106" t="s">
        <v>32</v>
      </c>
      <c r="K812" s="133"/>
    </row>
    <row r="813" spans="1:11" ht="26.1" customHeight="1" x14ac:dyDescent="0.2">
      <c r="A813" s="108" t="s">
        <v>254</v>
      </c>
      <c r="B813" s="109" t="s">
        <v>694</v>
      </c>
      <c r="C813" s="108" t="s">
        <v>112</v>
      </c>
      <c r="D813" s="108" t="s">
        <v>695</v>
      </c>
      <c r="E813" s="148" t="s">
        <v>259</v>
      </c>
      <c r="F813" s="148"/>
      <c r="G813" s="110" t="s">
        <v>246</v>
      </c>
      <c r="H813" s="111">
        <v>1</v>
      </c>
      <c r="I813" s="112">
        <v>0.51</v>
      </c>
      <c r="J813" s="112">
        <v>0.51</v>
      </c>
      <c r="K813" s="133"/>
    </row>
    <row r="814" spans="1:11" ht="24" customHeight="1" x14ac:dyDescent="0.2">
      <c r="A814" s="118" t="s">
        <v>262</v>
      </c>
      <c r="B814" s="119" t="s">
        <v>696</v>
      </c>
      <c r="C814" s="118" t="s">
        <v>112</v>
      </c>
      <c r="D814" s="118" t="s">
        <v>697</v>
      </c>
      <c r="E814" s="152" t="s">
        <v>448</v>
      </c>
      <c r="F814" s="152"/>
      <c r="G814" s="120" t="s">
        <v>246</v>
      </c>
      <c r="H814" s="121">
        <v>2.12E-2</v>
      </c>
      <c r="I814" s="122">
        <v>24.06</v>
      </c>
      <c r="J814" s="122">
        <v>0.51</v>
      </c>
      <c r="K814" s="133"/>
    </row>
    <row r="815" spans="1:11" ht="25.5" x14ac:dyDescent="0.2">
      <c r="A815" s="123"/>
      <c r="B815" s="123"/>
      <c r="C815" s="123"/>
      <c r="D815" s="123"/>
      <c r="E815" s="123" t="s">
        <v>272</v>
      </c>
      <c r="F815" s="124">
        <v>0.23658209999999999</v>
      </c>
      <c r="G815" s="123" t="s">
        <v>273</v>
      </c>
      <c r="H815" s="124">
        <v>0.27</v>
      </c>
      <c r="I815" s="123" t="s">
        <v>274</v>
      </c>
      <c r="J815" s="124">
        <v>0.51</v>
      </c>
      <c r="K815" s="133"/>
    </row>
    <row r="816" spans="1:11" ht="15" thickBot="1" x14ac:dyDescent="0.25">
      <c r="A816" s="123"/>
      <c r="B816" s="123"/>
      <c r="C816" s="123"/>
      <c r="D816" s="123"/>
      <c r="E816" s="123" t="s">
        <v>275</v>
      </c>
      <c r="F816" s="124">
        <v>0.1</v>
      </c>
      <c r="G816" s="123"/>
      <c r="H816" s="150" t="s">
        <v>276</v>
      </c>
      <c r="I816" s="150"/>
      <c r="J816" s="124">
        <v>0.61</v>
      </c>
      <c r="K816" s="133"/>
    </row>
    <row r="817" spans="1:11" ht="0.95" customHeight="1" thickTop="1" x14ac:dyDescent="0.2">
      <c r="A817" s="125"/>
      <c r="B817" s="125"/>
      <c r="C817" s="125"/>
      <c r="D817" s="125"/>
      <c r="E817" s="125"/>
      <c r="F817" s="125"/>
      <c r="G817" s="125"/>
      <c r="H817" s="125"/>
      <c r="I817" s="125"/>
      <c r="J817" s="125"/>
      <c r="K817" s="133"/>
    </row>
    <row r="818" spans="1:11" ht="18" customHeight="1" x14ac:dyDescent="0.2">
      <c r="A818" s="105"/>
      <c r="B818" s="106" t="s">
        <v>101</v>
      </c>
      <c r="C818" s="105" t="s">
        <v>102</v>
      </c>
      <c r="D818" s="105" t="s">
        <v>17</v>
      </c>
      <c r="E818" s="151" t="s">
        <v>253</v>
      </c>
      <c r="F818" s="151"/>
      <c r="G818" s="107" t="s">
        <v>103</v>
      </c>
      <c r="H818" s="106" t="s">
        <v>104</v>
      </c>
      <c r="I818" s="106" t="s">
        <v>105</v>
      </c>
      <c r="J818" s="106" t="s">
        <v>32</v>
      </c>
      <c r="K818" s="133"/>
    </row>
    <row r="819" spans="1:11" ht="26.1" customHeight="1" x14ac:dyDescent="0.2">
      <c r="A819" s="108" t="s">
        <v>254</v>
      </c>
      <c r="B819" s="109" t="s">
        <v>698</v>
      </c>
      <c r="C819" s="108" t="s">
        <v>112</v>
      </c>
      <c r="D819" s="108" t="s">
        <v>699</v>
      </c>
      <c r="E819" s="148" t="s">
        <v>259</v>
      </c>
      <c r="F819" s="148"/>
      <c r="G819" s="110" t="s">
        <v>246</v>
      </c>
      <c r="H819" s="111">
        <v>1</v>
      </c>
      <c r="I819" s="112">
        <v>0.32</v>
      </c>
      <c r="J819" s="112">
        <v>0.32</v>
      </c>
      <c r="K819" s="133"/>
    </row>
    <row r="820" spans="1:11" ht="24" customHeight="1" x14ac:dyDescent="0.2">
      <c r="A820" s="118" t="s">
        <v>262</v>
      </c>
      <c r="B820" s="119" t="s">
        <v>700</v>
      </c>
      <c r="C820" s="118" t="s">
        <v>112</v>
      </c>
      <c r="D820" s="118" t="s">
        <v>701</v>
      </c>
      <c r="E820" s="152" t="s">
        <v>448</v>
      </c>
      <c r="F820" s="152"/>
      <c r="G820" s="120" t="s">
        <v>246</v>
      </c>
      <c r="H820" s="121">
        <v>2.12E-2</v>
      </c>
      <c r="I820" s="122">
        <v>15.18</v>
      </c>
      <c r="J820" s="122">
        <v>0.32</v>
      </c>
      <c r="K820" s="133"/>
    </row>
    <row r="821" spans="1:11" ht="25.5" x14ac:dyDescent="0.2">
      <c r="A821" s="123"/>
      <c r="B821" s="123"/>
      <c r="C821" s="123"/>
      <c r="D821" s="123"/>
      <c r="E821" s="123" t="s">
        <v>272</v>
      </c>
      <c r="F821" s="124">
        <v>0.14844370000000001</v>
      </c>
      <c r="G821" s="123" t="s">
        <v>273</v>
      </c>
      <c r="H821" s="124">
        <v>0.17</v>
      </c>
      <c r="I821" s="123" t="s">
        <v>274</v>
      </c>
      <c r="J821" s="124">
        <v>0.32</v>
      </c>
      <c r="K821" s="133"/>
    </row>
    <row r="822" spans="1:11" ht="15" thickBot="1" x14ac:dyDescent="0.25">
      <c r="A822" s="123"/>
      <c r="B822" s="123"/>
      <c r="C822" s="123"/>
      <c r="D822" s="123"/>
      <c r="E822" s="123" t="s">
        <v>275</v>
      </c>
      <c r="F822" s="124">
        <v>0.06</v>
      </c>
      <c r="G822" s="123"/>
      <c r="H822" s="150" t="s">
        <v>276</v>
      </c>
      <c r="I822" s="150"/>
      <c r="J822" s="124">
        <v>0.38</v>
      </c>
      <c r="K822" s="133"/>
    </row>
    <row r="823" spans="1:11" ht="0.95" customHeight="1" thickTop="1" x14ac:dyDescent="0.2">
      <c r="A823" s="125"/>
      <c r="B823" s="125"/>
      <c r="C823" s="125"/>
      <c r="D823" s="125"/>
      <c r="E823" s="125"/>
      <c r="F823" s="125"/>
      <c r="G823" s="125"/>
      <c r="H823" s="125"/>
      <c r="I823" s="125"/>
      <c r="J823" s="125"/>
      <c r="K823" s="133"/>
    </row>
    <row r="824" spans="1:11" ht="18" customHeight="1" x14ac:dyDescent="0.2">
      <c r="A824" s="105"/>
      <c r="B824" s="106" t="s">
        <v>101</v>
      </c>
      <c r="C824" s="105" t="s">
        <v>102</v>
      </c>
      <c r="D824" s="105" t="s">
        <v>17</v>
      </c>
      <c r="E824" s="151" t="s">
        <v>253</v>
      </c>
      <c r="F824" s="151"/>
      <c r="G824" s="107" t="s">
        <v>103</v>
      </c>
      <c r="H824" s="106" t="s">
        <v>104</v>
      </c>
      <c r="I824" s="106" t="s">
        <v>105</v>
      </c>
      <c r="J824" s="106" t="s">
        <v>32</v>
      </c>
      <c r="K824" s="133"/>
    </row>
    <row r="825" spans="1:11" ht="26.1" customHeight="1" x14ac:dyDescent="0.2">
      <c r="A825" s="108" t="s">
        <v>254</v>
      </c>
      <c r="B825" s="109" t="s">
        <v>702</v>
      </c>
      <c r="C825" s="108" t="s">
        <v>112</v>
      </c>
      <c r="D825" s="108" t="s">
        <v>703</v>
      </c>
      <c r="E825" s="148" t="s">
        <v>259</v>
      </c>
      <c r="F825" s="148"/>
      <c r="G825" s="110" t="s">
        <v>246</v>
      </c>
      <c r="H825" s="111">
        <v>1</v>
      </c>
      <c r="I825" s="112">
        <v>0.37</v>
      </c>
      <c r="J825" s="112">
        <v>0.37</v>
      </c>
      <c r="K825" s="133"/>
    </row>
    <row r="826" spans="1:11" ht="26.1" customHeight="1" x14ac:dyDescent="0.2">
      <c r="A826" s="118" t="s">
        <v>262</v>
      </c>
      <c r="B826" s="119" t="s">
        <v>704</v>
      </c>
      <c r="C826" s="118" t="s">
        <v>112</v>
      </c>
      <c r="D826" s="118" t="s">
        <v>705</v>
      </c>
      <c r="E826" s="152" t="s">
        <v>448</v>
      </c>
      <c r="F826" s="152"/>
      <c r="G826" s="120" t="s">
        <v>246</v>
      </c>
      <c r="H826" s="121">
        <v>1.154E-2</v>
      </c>
      <c r="I826" s="122">
        <v>32.35</v>
      </c>
      <c r="J826" s="122">
        <v>0.37</v>
      </c>
      <c r="K826" s="133"/>
    </row>
    <row r="827" spans="1:11" ht="25.5" x14ac:dyDescent="0.2">
      <c r="A827" s="123"/>
      <c r="B827" s="123"/>
      <c r="C827" s="123"/>
      <c r="D827" s="123"/>
      <c r="E827" s="123" t="s">
        <v>272</v>
      </c>
      <c r="F827" s="124">
        <v>0.17163800000000001</v>
      </c>
      <c r="G827" s="123" t="s">
        <v>273</v>
      </c>
      <c r="H827" s="124">
        <v>0.2</v>
      </c>
      <c r="I827" s="123" t="s">
        <v>274</v>
      </c>
      <c r="J827" s="124">
        <v>0.37</v>
      </c>
      <c r="K827" s="133"/>
    </row>
    <row r="828" spans="1:11" ht="15" thickBot="1" x14ac:dyDescent="0.25">
      <c r="A828" s="123"/>
      <c r="B828" s="123"/>
      <c r="C828" s="123"/>
      <c r="D828" s="123"/>
      <c r="E828" s="123" t="s">
        <v>275</v>
      </c>
      <c r="F828" s="124">
        <v>7.0000000000000007E-2</v>
      </c>
      <c r="G828" s="123"/>
      <c r="H828" s="150" t="s">
        <v>276</v>
      </c>
      <c r="I828" s="150"/>
      <c r="J828" s="124">
        <v>0.44</v>
      </c>
      <c r="K828" s="133"/>
    </row>
    <row r="829" spans="1:11" ht="0.95" customHeight="1" thickTop="1" x14ac:dyDescent="0.2">
      <c r="A829" s="125"/>
      <c r="B829" s="125"/>
      <c r="C829" s="125"/>
      <c r="D829" s="125"/>
      <c r="E829" s="125"/>
      <c r="F829" s="125"/>
      <c r="G829" s="125"/>
      <c r="H829" s="125"/>
      <c r="I829" s="125"/>
      <c r="J829" s="125"/>
      <c r="K829" s="133"/>
    </row>
    <row r="830" spans="1:11" ht="18" customHeight="1" x14ac:dyDescent="0.2">
      <c r="A830" s="105"/>
      <c r="B830" s="106" t="s">
        <v>101</v>
      </c>
      <c r="C830" s="105" t="s">
        <v>102</v>
      </c>
      <c r="D830" s="105" t="s">
        <v>17</v>
      </c>
      <c r="E830" s="151" t="s">
        <v>253</v>
      </c>
      <c r="F830" s="151"/>
      <c r="G830" s="107" t="s">
        <v>103</v>
      </c>
      <c r="H830" s="106" t="s">
        <v>104</v>
      </c>
      <c r="I830" s="106" t="s">
        <v>105</v>
      </c>
      <c r="J830" s="106" t="s">
        <v>32</v>
      </c>
      <c r="K830" s="133"/>
    </row>
    <row r="831" spans="1:11" ht="26.1" customHeight="1" x14ac:dyDescent="0.2">
      <c r="A831" s="108" t="s">
        <v>254</v>
      </c>
      <c r="B831" s="109" t="s">
        <v>626</v>
      </c>
      <c r="C831" s="108" t="s">
        <v>109</v>
      </c>
      <c r="D831" s="108" t="s">
        <v>627</v>
      </c>
      <c r="E831" s="148" t="s">
        <v>628</v>
      </c>
      <c r="F831" s="148"/>
      <c r="G831" s="110" t="s">
        <v>110</v>
      </c>
      <c r="H831" s="111">
        <v>1</v>
      </c>
      <c r="I831" s="112">
        <v>175.97</v>
      </c>
      <c r="J831" s="112">
        <v>175.97</v>
      </c>
      <c r="K831" s="133"/>
    </row>
    <row r="832" spans="1:11" ht="26.1" customHeight="1" x14ac:dyDescent="0.2">
      <c r="A832" s="113" t="s">
        <v>256</v>
      </c>
      <c r="B832" s="114" t="s">
        <v>706</v>
      </c>
      <c r="C832" s="113" t="s">
        <v>109</v>
      </c>
      <c r="D832" s="113" t="s">
        <v>707</v>
      </c>
      <c r="E832" s="149" t="s">
        <v>602</v>
      </c>
      <c r="F832" s="149"/>
      <c r="G832" s="115" t="s">
        <v>115</v>
      </c>
      <c r="H832" s="116">
        <v>3.7999999999999999E-2</v>
      </c>
      <c r="I832" s="117">
        <v>579.98</v>
      </c>
      <c r="J832" s="117">
        <v>22.03</v>
      </c>
      <c r="K832" s="133"/>
    </row>
    <row r="833" spans="1:11" ht="39" customHeight="1" x14ac:dyDescent="0.2">
      <c r="A833" s="113" t="s">
        <v>256</v>
      </c>
      <c r="B833" s="114" t="s">
        <v>581</v>
      </c>
      <c r="C833" s="113" t="s">
        <v>109</v>
      </c>
      <c r="D833" s="113" t="s">
        <v>582</v>
      </c>
      <c r="E833" s="149" t="s">
        <v>572</v>
      </c>
      <c r="F833" s="149"/>
      <c r="G833" s="115" t="s">
        <v>120</v>
      </c>
      <c r="H833" s="116">
        <v>0.77</v>
      </c>
      <c r="I833" s="117">
        <v>11.84</v>
      </c>
      <c r="J833" s="117">
        <v>9.11</v>
      </c>
      <c r="K833" s="133"/>
    </row>
    <row r="834" spans="1:11" ht="39" customHeight="1" x14ac:dyDescent="0.2">
      <c r="A834" s="113" t="s">
        <v>256</v>
      </c>
      <c r="B834" s="114" t="s">
        <v>536</v>
      </c>
      <c r="C834" s="113" t="s">
        <v>109</v>
      </c>
      <c r="D834" s="113" t="s">
        <v>537</v>
      </c>
      <c r="E834" s="149" t="s">
        <v>524</v>
      </c>
      <c r="F834" s="149"/>
      <c r="G834" s="115" t="s">
        <v>114</v>
      </c>
      <c r="H834" s="116">
        <v>0.64</v>
      </c>
      <c r="I834" s="117">
        <v>121.35</v>
      </c>
      <c r="J834" s="117">
        <v>77.66</v>
      </c>
      <c r="K834" s="133"/>
    </row>
    <row r="835" spans="1:11" ht="26.1" customHeight="1" x14ac:dyDescent="0.2">
      <c r="A835" s="113" t="s">
        <v>256</v>
      </c>
      <c r="B835" s="114" t="s">
        <v>455</v>
      </c>
      <c r="C835" s="113" t="s">
        <v>109</v>
      </c>
      <c r="D835" s="113" t="s">
        <v>708</v>
      </c>
      <c r="E835" s="149" t="s">
        <v>709</v>
      </c>
      <c r="F835" s="149"/>
      <c r="G835" s="115" t="s">
        <v>115</v>
      </c>
      <c r="H835" s="116">
        <v>0.125</v>
      </c>
      <c r="I835" s="117">
        <v>69.09</v>
      </c>
      <c r="J835" s="117">
        <v>8.6300000000000008</v>
      </c>
      <c r="K835" s="133"/>
    </row>
    <row r="836" spans="1:11" ht="26.1" customHeight="1" x14ac:dyDescent="0.2">
      <c r="A836" s="113" t="s">
        <v>256</v>
      </c>
      <c r="B836" s="114" t="s">
        <v>710</v>
      </c>
      <c r="C836" s="113" t="s">
        <v>109</v>
      </c>
      <c r="D836" s="113" t="s">
        <v>711</v>
      </c>
      <c r="E836" s="149" t="s">
        <v>414</v>
      </c>
      <c r="F836" s="149"/>
      <c r="G836" s="115" t="s">
        <v>114</v>
      </c>
      <c r="H836" s="116">
        <v>0.48</v>
      </c>
      <c r="I836" s="117">
        <v>8.01</v>
      </c>
      <c r="J836" s="117">
        <v>3.84</v>
      </c>
      <c r="K836" s="133"/>
    </row>
    <row r="837" spans="1:11" ht="26.1" customHeight="1" x14ac:dyDescent="0.2">
      <c r="A837" s="113" t="s">
        <v>256</v>
      </c>
      <c r="B837" s="114" t="s">
        <v>712</v>
      </c>
      <c r="C837" s="113" t="s">
        <v>109</v>
      </c>
      <c r="D837" s="113" t="s">
        <v>713</v>
      </c>
      <c r="E837" s="149" t="s">
        <v>414</v>
      </c>
      <c r="F837" s="149"/>
      <c r="G837" s="115" t="s">
        <v>114</v>
      </c>
      <c r="H837" s="116">
        <v>0.48</v>
      </c>
      <c r="I837" s="117">
        <v>45.61</v>
      </c>
      <c r="J837" s="117">
        <v>21.89</v>
      </c>
      <c r="K837" s="133"/>
    </row>
    <row r="838" spans="1:11" ht="26.1" customHeight="1" x14ac:dyDescent="0.2">
      <c r="A838" s="113" t="s">
        <v>256</v>
      </c>
      <c r="B838" s="114" t="s">
        <v>714</v>
      </c>
      <c r="C838" s="113" t="s">
        <v>109</v>
      </c>
      <c r="D838" s="113" t="s">
        <v>715</v>
      </c>
      <c r="E838" s="149" t="s">
        <v>716</v>
      </c>
      <c r="F838" s="149"/>
      <c r="G838" s="115" t="s">
        <v>114</v>
      </c>
      <c r="H838" s="116">
        <v>0.30599999999999999</v>
      </c>
      <c r="I838" s="117">
        <v>107.23</v>
      </c>
      <c r="J838" s="117">
        <v>32.81</v>
      </c>
      <c r="K838" s="133"/>
    </row>
    <row r="839" spans="1:11" ht="25.5" x14ac:dyDescent="0.2">
      <c r="A839" s="123"/>
      <c r="B839" s="123"/>
      <c r="C839" s="123"/>
      <c r="D839" s="123"/>
      <c r="E839" s="123" t="s">
        <v>272</v>
      </c>
      <c r="F839" s="124">
        <v>36.507862875168158</v>
      </c>
      <c r="G839" s="123" t="s">
        <v>273</v>
      </c>
      <c r="H839" s="124">
        <v>42.19</v>
      </c>
      <c r="I839" s="123" t="s">
        <v>274</v>
      </c>
      <c r="J839" s="124">
        <v>78.7</v>
      </c>
      <c r="K839" s="133"/>
    </row>
    <row r="840" spans="1:11" ht="15" thickBot="1" x14ac:dyDescent="0.25">
      <c r="A840" s="123"/>
      <c r="B840" s="123"/>
      <c r="C840" s="123"/>
      <c r="D840" s="123"/>
      <c r="E840" s="123" t="s">
        <v>275</v>
      </c>
      <c r="F840" s="124">
        <v>36.68</v>
      </c>
      <c r="G840" s="123"/>
      <c r="H840" s="150" t="s">
        <v>276</v>
      </c>
      <c r="I840" s="150"/>
      <c r="J840" s="124">
        <v>212.65</v>
      </c>
      <c r="K840" s="133"/>
    </row>
    <row r="841" spans="1:11" ht="0.95" customHeight="1" thickTop="1" x14ac:dyDescent="0.2">
      <c r="A841" s="125"/>
      <c r="B841" s="125"/>
      <c r="C841" s="125"/>
      <c r="D841" s="125"/>
      <c r="E841" s="125"/>
      <c r="F841" s="125"/>
      <c r="G841" s="125"/>
      <c r="H841" s="125"/>
      <c r="I841" s="125"/>
      <c r="J841" s="125"/>
      <c r="K841" s="133"/>
    </row>
    <row r="842" spans="1:11" ht="18" customHeight="1" x14ac:dyDescent="0.2">
      <c r="A842" s="105"/>
      <c r="B842" s="106" t="s">
        <v>101</v>
      </c>
      <c r="C842" s="105" t="s">
        <v>102</v>
      </c>
      <c r="D842" s="105" t="s">
        <v>17</v>
      </c>
      <c r="E842" s="151" t="s">
        <v>253</v>
      </c>
      <c r="F842" s="151"/>
      <c r="G842" s="107" t="s">
        <v>103</v>
      </c>
      <c r="H842" s="106" t="s">
        <v>104</v>
      </c>
      <c r="I842" s="106" t="s">
        <v>105</v>
      </c>
      <c r="J842" s="106" t="s">
        <v>32</v>
      </c>
      <c r="K842" s="133"/>
    </row>
    <row r="843" spans="1:11" ht="39" customHeight="1" x14ac:dyDescent="0.2">
      <c r="A843" s="108" t="s">
        <v>254</v>
      </c>
      <c r="B843" s="109" t="s">
        <v>717</v>
      </c>
      <c r="C843" s="108" t="s">
        <v>180</v>
      </c>
      <c r="D843" s="108" t="s">
        <v>374</v>
      </c>
      <c r="E843" s="148" t="s">
        <v>301</v>
      </c>
      <c r="F843" s="148"/>
      <c r="G843" s="110" t="s">
        <v>375</v>
      </c>
      <c r="H843" s="111">
        <v>1</v>
      </c>
      <c r="I843" s="112">
        <v>1.48</v>
      </c>
      <c r="J843" s="112">
        <v>1.48</v>
      </c>
      <c r="K843" s="133"/>
    </row>
    <row r="844" spans="1:11" ht="15" customHeight="1" x14ac:dyDescent="0.2">
      <c r="A844" s="151" t="s">
        <v>73</v>
      </c>
      <c r="B844" s="155" t="s">
        <v>101</v>
      </c>
      <c r="C844" s="151" t="s">
        <v>102</v>
      </c>
      <c r="D844" s="151" t="s">
        <v>302</v>
      </c>
      <c r="E844" s="155" t="s">
        <v>303</v>
      </c>
      <c r="F844" s="156" t="s">
        <v>304</v>
      </c>
      <c r="G844" s="155"/>
      <c r="H844" s="156" t="s">
        <v>305</v>
      </c>
      <c r="I844" s="155"/>
      <c r="J844" s="155" t="s">
        <v>306</v>
      </c>
      <c r="K844" s="133"/>
    </row>
    <row r="845" spans="1:11" ht="15" customHeight="1" x14ac:dyDescent="0.2">
      <c r="A845" s="155"/>
      <c r="B845" s="155"/>
      <c r="C845" s="155"/>
      <c r="D845" s="155"/>
      <c r="E845" s="155"/>
      <c r="F845" s="106" t="s">
        <v>307</v>
      </c>
      <c r="G845" s="106" t="s">
        <v>308</v>
      </c>
      <c r="H845" s="106" t="s">
        <v>307</v>
      </c>
      <c r="I845" s="106" t="s">
        <v>308</v>
      </c>
      <c r="J845" s="155"/>
      <c r="K845" s="133"/>
    </row>
    <row r="846" spans="1:11" ht="26.1" customHeight="1" x14ac:dyDescent="0.2">
      <c r="A846" s="118" t="s">
        <v>262</v>
      </c>
      <c r="B846" s="119" t="s">
        <v>718</v>
      </c>
      <c r="C846" s="118" t="s">
        <v>180</v>
      </c>
      <c r="D846" s="118" t="s">
        <v>719</v>
      </c>
      <c r="E846" s="121">
        <v>3</v>
      </c>
      <c r="F846" s="122">
        <v>0.86</v>
      </c>
      <c r="G846" s="122">
        <v>0.14000000000000001</v>
      </c>
      <c r="H846" s="126">
        <v>250.5239</v>
      </c>
      <c r="I846" s="126">
        <v>72.937399999999997</v>
      </c>
      <c r="J846" s="126">
        <v>676.98540000000003</v>
      </c>
      <c r="K846" s="133"/>
    </row>
    <row r="847" spans="1:11" ht="20.100000000000001" customHeight="1" x14ac:dyDescent="0.2">
      <c r="A847" s="157"/>
      <c r="B847" s="157"/>
      <c r="C847" s="157"/>
      <c r="D847" s="157"/>
      <c r="E847" s="157"/>
      <c r="F847" s="157" t="s">
        <v>311</v>
      </c>
      <c r="G847" s="157"/>
      <c r="H847" s="157"/>
      <c r="I847" s="157"/>
      <c r="J847" s="128">
        <v>676.98540000000003</v>
      </c>
      <c r="K847" s="133"/>
    </row>
    <row r="848" spans="1:11" ht="20.100000000000001" customHeight="1" x14ac:dyDescent="0.2">
      <c r="A848" s="157"/>
      <c r="B848" s="157"/>
      <c r="C848" s="157"/>
      <c r="D848" s="157"/>
      <c r="E848" s="157"/>
      <c r="F848" s="157" t="s">
        <v>312</v>
      </c>
      <c r="G848" s="157"/>
      <c r="H848" s="157"/>
      <c r="I848" s="157"/>
      <c r="J848" s="128">
        <v>676.98540000000003</v>
      </c>
      <c r="K848" s="133"/>
    </row>
    <row r="849" spans="1:11" ht="20.100000000000001" customHeight="1" x14ac:dyDescent="0.2">
      <c r="A849" s="157"/>
      <c r="B849" s="157"/>
      <c r="C849" s="157"/>
      <c r="D849" s="157"/>
      <c r="E849" s="157"/>
      <c r="F849" s="157" t="s">
        <v>313</v>
      </c>
      <c r="G849" s="157"/>
      <c r="H849" s="157"/>
      <c r="I849" s="157"/>
      <c r="J849" s="128">
        <v>0</v>
      </c>
      <c r="K849" s="133"/>
    </row>
    <row r="850" spans="1:11" ht="20.100000000000001" customHeight="1" x14ac:dyDescent="0.2">
      <c r="A850" s="157"/>
      <c r="B850" s="157"/>
      <c r="C850" s="157"/>
      <c r="D850" s="157"/>
      <c r="E850" s="157"/>
      <c r="F850" s="157" t="s">
        <v>314</v>
      </c>
      <c r="G850" s="157"/>
      <c r="H850" s="157"/>
      <c r="I850" s="157"/>
      <c r="J850" s="128">
        <v>0</v>
      </c>
      <c r="K850" s="133"/>
    </row>
    <row r="851" spans="1:11" ht="20.100000000000001" customHeight="1" x14ac:dyDescent="0.2">
      <c r="A851" s="157"/>
      <c r="B851" s="157"/>
      <c r="C851" s="157"/>
      <c r="D851" s="157"/>
      <c r="E851" s="157"/>
      <c r="F851" s="157" t="s">
        <v>315</v>
      </c>
      <c r="G851" s="157"/>
      <c r="H851" s="157"/>
      <c r="I851" s="157"/>
      <c r="J851" s="128">
        <v>457.16</v>
      </c>
      <c r="K851" s="133"/>
    </row>
    <row r="852" spans="1:11" ht="20.100000000000001" customHeight="1" x14ac:dyDescent="0.2">
      <c r="A852" s="157"/>
      <c r="B852" s="157"/>
      <c r="C852" s="157"/>
      <c r="D852" s="157"/>
      <c r="E852" s="157"/>
      <c r="F852" s="157" t="s">
        <v>316</v>
      </c>
      <c r="G852" s="157"/>
      <c r="H852" s="157"/>
      <c r="I852" s="157"/>
      <c r="J852" s="128">
        <v>1.4809000000000001</v>
      </c>
      <c r="K852" s="133"/>
    </row>
    <row r="853" spans="1:11" ht="25.5" x14ac:dyDescent="0.2">
      <c r="A853" s="123"/>
      <c r="B853" s="123"/>
      <c r="C853" s="123"/>
      <c r="D853" s="123"/>
      <c r="E853" s="123" t="s">
        <v>272</v>
      </c>
      <c r="F853" s="124">
        <v>0</v>
      </c>
      <c r="G853" s="123" t="s">
        <v>273</v>
      </c>
      <c r="H853" s="124">
        <v>0</v>
      </c>
      <c r="I853" s="123" t="s">
        <v>274</v>
      </c>
      <c r="J853" s="124">
        <v>0</v>
      </c>
      <c r="K853" s="133"/>
    </row>
    <row r="854" spans="1:11" ht="15" thickBot="1" x14ac:dyDescent="0.25">
      <c r="A854" s="123"/>
      <c r="B854" s="123"/>
      <c r="C854" s="123"/>
      <c r="D854" s="123"/>
      <c r="E854" s="123" t="s">
        <v>275</v>
      </c>
      <c r="F854" s="124">
        <v>0.3</v>
      </c>
      <c r="G854" s="123"/>
      <c r="H854" s="150" t="s">
        <v>276</v>
      </c>
      <c r="I854" s="150"/>
      <c r="J854" s="124">
        <v>1.78</v>
      </c>
      <c r="K854" s="133"/>
    </row>
    <row r="855" spans="1:11" ht="0.95" customHeight="1" thickTop="1" x14ac:dyDescent="0.2">
      <c r="A855" s="125"/>
      <c r="B855" s="125"/>
      <c r="C855" s="125"/>
      <c r="D855" s="125"/>
      <c r="E855" s="125"/>
      <c r="F855" s="125"/>
      <c r="G855" s="125"/>
      <c r="H855" s="125"/>
      <c r="I855" s="125"/>
      <c r="J855" s="125"/>
      <c r="K855" s="133"/>
    </row>
    <row r="856" spans="1:11" ht="18" customHeight="1" x14ac:dyDescent="0.2">
      <c r="A856" s="105"/>
      <c r="B856" s="106" t="s">
        <v>101</v>
      </c>
      <c r="C856" s="105" t="s">
        <v>102</v>
      </c>
      <c r="D856" s="105" t="s">
        <v>17</v>
      </c>
      <c r="E856" s="151" t="s">
        <v>253</v>
      </c>
      <c r="F856" s="151"/>
      <c r="G856" s="107" t="s">
        <v>103</v>
      </c>
      <c r="H856" s="106" t="s">
        <v>104</v>
      </c>
      <c r="I856" s="106" t="s">
        <v>105</v>
      </c>
      <c r="J856" s="106" t="s">
        <v>32</v>
      </c>
      <c r="K856" s="133"/>
    </row>
    <row r="857" spans="1:11" ht="39" customHeight="1" x14ac:dyDescent="0.2">
      <c r="A857" s="108" t="s">
        <v>254</v>
      </c>
      <c r="B857" s="109" t="s">
        <v>720</v>
      </c>
      <c r="C857" s="108" t="s">
        <v>180</v>
      </c>
      <c r="D857" s="108" t="s">
        <v>721</v>
      </c>
      <c r="E857" s="148" t="s">
        <v>301</v>
      </c>
      <c r="F857" s="148"/>
      <c r="G857" s="110" t="s">
        <v>375</v>
      </c>
      <c r="H857" s="111">
        <v>1</v>
      </c>
      <c r="I857" s="112">
        <v>2.35</v>
      </c>
      <c r="J857" s="112">
        <v>2.35</v>
      </c>
      <c r="K857" s="133"/>
    </row>
    <row r="858" spans="1:11" ht="15" customHeight="1" x14ac:dyDescent="0.2">
      <c r="A858" s="151" t="s">
        <v>73</v>
      </c>
      <c r="B858" s="155" t="s">
        <v>101</v>
      </c>
      <c r="C858" s="151" t="s">
        <v>102</v>
      </c>
      <c r="D858" s="151" t="s">
        <v>302</v>
      </c>
      <c r="E858" s="155" t="s">
        <v>303</v>
      </c>
      <c r="F858" s="156" t="s">
        <v>304</v>
      </c>
      <c r="G858" s="155"/>
      <c r="H858" s="156" t="s">
        <v>305</v>
      </c>
      <c r="I858" s="155"/>
      <c r="J858" s="155" t="s">
        <v>306</v>
      </c>
      <c r="K858" s="133"/>
    </row>
    <row r="859" spans="1:11" ht="15" customHeight="1" x14ac:dyDescent="0.2">
      <c r="A859" s="155"/>
      <c r="B859" s="155"/>
      <c r="C859" s="155"/>
      <c r="D859" s="155"/>
      <c r="E859" s="155"/>
      <c r="F859" s="106" t="s">
        <v>307</v>
      </c>
      <c r="G859" s="106" t="s">
        <v>308</v>
      </c>
      <c r="H859" s="106" t="s">
        <v>307</v>
      </c>
      <c r="I859" s="106" t="s">
        <v>308</v>
      </c>
      <c r="J859" s="155"/>
      <c r="K859" s="133"/>
    </row>
    <row r="860" spans="1:11" ht="26.1" customHeight="1" x14ac:dyDescent="0.2">
      <c r="A860" s="118" t="s">
        <v>262</v>
      </c>
      <c r="B860" s="119" t="s">
        <v>718</v>
      </c>
      <c r="C860" s="118" t="s">
        <v>180</v>
      </c>
      <c r="D860" s="118" t="s">
        <v>719</v>
      </c>
      <c r="E860" s="121">
        <v>3</v>
      </c>
      <c r="F860" s="122">
        <v>0.86</v>
      </c>
      <c r="G860" s="122">
        <v>0.14000000000000001</v>
      </c>
      <c r="H860" s="126">
        <v>250.5239</v>
      </c>
      <c r="I860" s="126">
        <v>72.937399999999997</v>
      </c>
      <c r="J860" s="126">
        <v>676.98540000000003</v>
      </c>
      <c r="K860" s="133"/>
    </row>
    <row r="861" spans="1:11" ht="26.1" customHeight="1" x14ac:dyDescent="0.2">
      <c r="A861" s="118" t="s">
        <v>262</v>
      </c>
      <c r="B861" s="119" t="s">
        <v>722</v>
      </c>
      <c r="C861" s="118" t="s">
        <v>180</v>
      </c>
      <c r="D861" s="118" t="s">
        <v>723</v>
      </c>
      <c r="E861" s="121">
        <v>1</v>
      </c>
      <c r="F861" s="122">
        <v>1</v>
      </c>
      <c r="G861" s="122">
        <v>0</v>
      </c>
      <c r="H861" s="126">
        <v>395.82749999999999</v>
      </c>
      <c r="I861" s="126">
        <v>195.87039999999999</v>
      </c>
      <c r="J861" s="126">
        <v>395.82749999999999</v>
      </c>
      <c r="K861" s="133"/>
    </row>
    <row r="862" spans="1:11" ht="20.100000000000001" customHeight="1" x14ac:dyDescent="0.2">
      <c r="A862" s="157"/>
      <c r="B862" s="157"/>
      <c r="C862" s="157"/>
      <c r="D862" s="157"/>
      <c r="E862" s="157"/>
      <c r="F862" s="157" t="s">
        <v>311</v>
      </c>
      <c r="G862" s="157"/>
      <c r="H862" s="157"/>
      <c r="I862" s="157"/>
      <c r="J862" s="128">
        <v>1072.8128999999999</v>
      </c>
      <c r="K862" s="133"/>
    </row>
    <row r="863" spans="1:11" ht="20.100000000000001" customHeight="1" x14ac:dyDescent="0.2">
      <c r="A863" s="157"/>
      <c r="B863" s="157"/>
      <c r="C863" s="157"/>
      <c r="D863" s="157"/>
      <c r="E863" s="157"/>
      <c r="F863" s="157" t="s">
        <v>312</v>
      </c>
      <c r="G863" s="157"/>
      <c r="H863" s="157"/>
      <c r="I863" s="157"/>
      <c r="J863" s="128">
        <v>1072.8128999999999</v>
      </c>
      <c r="K863" s="133"/>
    </row>
    <row r="864" spans="1:11" ht="20.100000000000001" customHeight="1" x14ac:dyDescent="0.2">
      <c r="A864" s="157"/>
      <c r="B864" s="157"/>
      <c r="C864" s="157"/>
      <c r="D864" s="157"/>
      <c r="E864" s="157"/>
      <c r="F864" s="157" t="s">
        <v>313</v>
      </c>
      <c r="G864" s="157"/>
      <c r="H864" s="157"/>
      <c r="I864" s="157"/>
      <c r="J864" s="128">
        <v>0</v>
      </c>
      <c r="K864" s="133"/>
    </row>
    <row r="865" spans="1:11" ht="20.100000000000001" customHeight="1" x14ac:dyDescent="0.2">
      <c r="A865" s="157"/>
      <c r="B865" s="157"/>
      <c r="C865" s="157"/>
      <c r="D865" s="157"/>
      <c r="E865" s="157"/>
      <c r="F865" s="157" t="s">
        <v>314</v>
      </c>
      <c r="G865" s="157"/>
      <c r="H865" s="157"/>
      <c r="I865" s="157"/>
      <c r="J865" s="128">
        <v>0</v>
      </c>
      <c r="K865" s="133"/>
    </row>
    <row r="866" spans="1:11" ht="20.100000000000001" customHeight="1" x14ac:dyDescent="0.2">
      <c r="A866" s="157"/>
      <c r="B866" s="157"/>
      <c r="C866" s="157"/>
      <c r="D866" s="157"/>
      <c r="E866" s="157"/>
      <c r="F866" s="157" t="s">
        <v>315</v>
      </c>
      <c r="G866" s="157"/>
      <c r="H866" s="157"/>
      <c r="I866" s="157"/>
      <c r="J866" s="128">
        <v>457.16</v>
      </c>
      <c r="K866" s="133"/>
    </row>
    <row r="867" spans="1:11" ht="20.100000000000001" customHeight="1" x14ac:dyDescent="0.2">
      <c r="A867" s="157"/>
      <c r="B867" s="157"/>
      <c r="C867" s="157"/>
      <c r="D867" s="157"/>
      <c r="E867" s="157"/>
      <c r="F867" s="157" t="s">
        <v>316</v>
      </c>
      <c r="G867" s="157"/>
      <c r="H867" s="157"/>
      <c r="I867" s="157"/>
      <c r="J867" s="128">
        <v>2.3466999999999998</v>
      </c>
      <c r="K867" s="133"/>
    </row>
    <row r="868" spans="1:11" ht="25.5" x14ac:dyDescent="0.2">
      <c r="A868" s="123"/>
      <c r="B868" s="123"/>
      <c r="C868" s="123"/>
      <c r="D868" s="123"/>
      <c r="E868" s="123" t="s">
        <v>272</v>
      </c>
      <c r="F868" s="124">
        <v>0</v>
      </c>
      <c r="G868" s="123" t="s">
        <v>273</v>
      </c>
      <c r="H868" s="124">
        <v>0</v>
      </c>
      <c r="I868" s="123" t="s">
        <v>274</v>
      </c>
      <c r="J868" s="124">
        <v>0</v>
      </c>
      <c r="K868" s="133"/>
    </row>
    <row r="869" spans="1:11" ht="15" thickBot="1" x14ac:dyDescent="0.25">
      <c r="A869" s="123"/>
      <c r="B869" s="123"/>
      <c r="C869" s="123"/>
      <c r="D869" s="123"/>
      <c r="E869" s="123" t="s">
        <v>275</v>
      </c>
      <c r="F869" s="124">
        <v>0.48</v>
      </c>
      <c r="G869" s="123"/>
      <c r="H869" s="150" t="s">
        <v>276</v>
      </c>
      <c r="I869" s="150"/>
      <c r="J869" s="124">
        <v>2.83</v>
      </c>
      <c r="K869" s="133"/>
    </row>
    <row r="870" spans="1:11" ht="0.95" customHeight="1" thickTop="1" x14ac:dyDescent="0.2">
      <c r="A870" s="125"/>
      <c r="B870" s="125"/>
      <c r="C870" s="125"/>
      <c r="D870" s="125"/>
      <c r="E870" s="125"/>
      <c r="F870" s="125"/>
      <c r="G870" s="125"/>
      <c r="H870" s="125"/>
      <c r="I870" s="125"/>
      <c r="J870" s="125"/>
      <c r="K870" s="133"/>
    </row>
    <row r="871" spans="1:11" ht="18" customHeight="1" x14ac:dyDescent="0.2">
      <c r="A871" s="105"/>
      <c r="B871" s="106" t="s">
        <v>101</v>
      </c>
      <c r="C871" s="105" t="s">
        <v>102</v>
      </c>
      <c r="D871" s="105" t="s">
        <v>17</v>
      </c>
      <c r="E871" s="151" t="s">
        <v>253</v>
      </c>
      <c r="F871" s="151"/>
      <c r="G871" s="107" t="s">
        <v>103</v>
      </c>
      <c r="H871" s="106" t="s">
        <v>104</v>
      </c>
      <c r="I871" s="106" t="s">
        <v>105</v>
      </c>
      <c r="J871" s="106" t="s">
        <v>32</v>
      </c>
      <c r="K871" s="133"/>
    </row>
    <row r="872" spans="1:11" ht="39" customHeight="1" x14ac:dyDescent="0.2">
      <c r="A872" s="108" t="s">
        <v>254</v>
      </c>
      <c r="B872" s="109" t="s">
        <v>724</v>
      </c>
      <c r="C872" s="108" t="s">
        <v>180</v>
      </c>
      <c r="D872" s="108" t="s">
        <v>399</v>
      </c>
      <c r="E872" s="148" t="s">
        <v>301</v>
      </c>
      <c r="F872" s="148"/>
      <c r="G872" s="110" t="s">
        <v>375</v>
      </c>
      <c r="H872" s="111">
        <v>1</v>
      </c>
      <c r="I872" s="112">
        <v>29.88</v>
      </c>
      <c r="J872" s="112">
        <v>29.88</v>
      </c>
      <c r="K872" s="133"/>
    </row>
    <row r="873" spans="1:11" ht="15" customHeight="1" x14ac:dyDescent="0.2">
      <c r="A873" s="151" t="s">
        <v>73</v>
      </c>
      <c r="B873" s="155" t="s">
        <v>101</v>
      </c>
      <c r="C873" s="151" t="s">
        <v>102</v>
      </c>
      <c r="D873" s="151" t="s">
        <v>302</v>
      </c>
      <c r="E873" s="155" t="s">
        <v>303</v>
      </c>
      <c r="F873" s="156" t="s">
        <v>304</v>
      </c>
      <c r="G873" s="155"/>
      <c r="H873" s="156" t="s">
        <v>305</v>
      </c>
      <c r="I873" s="155"/>
      <c r="J873" s="155" t="s">
        <v>306</v>
      </c>
      <c r="K873" s="133"/>
    </row>
    <row r="874" spans="1:11" ht="15" customHeight="1" x14ac:dyDescent="0.2">
      <c r="A874" s="155"/>
      <c r="B874" s="155"/>
      <c r="C874" s="155"/>
      <c r="D874" s="155"/>
      <c r="E874" s="155"/>
      <c r="F874" s="106" t="s">
        <v>307</v>
      </c>
      <c r="G874" s="106" t="s">
        <v>308</v>
      </c>
      <c r="H874" s="106" t="s">
        <v>307</v>
      </c>
      <c r="I874" s="106" t="s">
        <v>308</v>
      </c>
      <c r="J874" s="155"/>
      <c r="K874" s="133"/>
    </row>
    <row r="875" spans="1:11" ht="26.1" customHeight="1" x14ac:dyDescent="0.2">
      <c r="A875" s="118" t="s">
        <v>262</v>
      </c>
      <c r="B875" s="119" t="s">
        <v>725</v>
      </c>
      <c r="C875" s="118" t="s">
        <v>180</v>
      </c>
      <c r="D875" s="118" t="s">
        <v>726</v>
      </c>
      <c r="E875" s="121">
        <v>1</v>
      </c>
      <c r="F875" s="122">
        <v>1</v>
      </c>
      <c r="G875" s="122">
        <v>0</v>
      </c>
      <c r="H875" s="126">
        <v>230.5299</v>
      </c>
      <c r="I875" s="126">
        <v>70.138499999999993</v>
      </c>
      <c r="J875" s="126">
        <v>230.5299</v>
      </c>
      <c r="K875" s="133"/>
    </row>
    <row r="876" spans="1:11" ht="20.100000000000001" customHeight="1" x14ac:dyDescent="0.2">
      <c r="A876" s="157"/>
      <c r="B876" s="157"/>
      <c r="C876" s="157"/>
      <c r="D876" s="157"/>
      <c r="E876" s="157"/>
      <c r="F876" s="157" t="s">
        <v>311</v>
      </c>
      <c r="G876" s="157"/>
      <c r="H876" s="157"/>
      <c r="I876" s="157"/>
      <c r="J876" s="128">
        <v>230.5299</v>
      </c>
      <c r="K876" s="133"/>
    </row>
    <row r="877" spans="1:11" ht="20.100000000000001" customHeight="1" x14ac:dyDescent="0.2">
      <c r="A877" s="157"/>
      <c r="B877" s="157"/>
      <c r="C877" s="157"/>
      <c r="D877" s="157"/>
      <c r="E877" s="157"/>
      <c r="F877" s="157" t="s">
        <v>312</v>
      </c>
      <c r="G877" s="157"/>
      <c r="H877" s="157"/>
      <c r="I877" s="157"/>
      <c r="J877" s="128">
        <v>230.5299</v>
      </c>
      <c r="K877" s="133"/>
    </row>
    <row r="878" spans="1:11" ht="20.100000000000001" customHeight="1" x14ac:dyDescent="0.2">
      <c r="A878" s="157"/>
      <c r="B878" s="157"/>
      <c r="C878" s="157"/>
      <c r="D878" s="157"/>
      <c r="E878" s="157"/>
      <c r="F878" s="157" t="s">
        <v>313</v>
      </c>
      <c r="G878" s="157"/>
      <c r="H878" s="157"/>
      <c r="I878" s="157"/>
      <c r="J878" s="128">
        <v>0</v>
      </c>
      <c r="K878" s="133"/>
    </row>
    <row r="879" spans="1:11" ht="20.100000000000001" customHeight="1" x14ac:dyDescent="0.2">
      <c r="A879" s="157"/>
      <c r="B879" s="157"/>
      <c r="C879" s="157"/>
      <c r="D879" s="157"/>
      <c r="E879" s="157"/>
      <c r="F879" s="157" t="s">
        <v>314</v>
      </c>
      <c r="G879" s="157"/>
      <c r="H879" s="157"/>
      <c r="I879" s="157"/>
      <c r="J879" s="128">
        <v>0</v>
      </c>
      <c r="K879" s="133"/>
    </row>
    <row r="880" spans="1:11" ht="20.100000000000001" customHeight="1" x14ac:dyDescent="0.2">
      <c r="A880" s="157"/>
      <c r="B880" s="157"/>
      <c r="C880" s="157"/>
      <c r="D880" s="157"/>
      <c r="E880" s="157"/>
      <c r="F880" s="157" t="s">
        <v>315</v>
      </c>
      <c r="G880" s="157"/>
      <c r="H880" s="157"/>
      <c r="I880" s="157"/>
      <c r="J880" s="128">
        <v>12.34</v>
      </c>
      <c r="K880" s="133"/>
    </row>
    <row r="881" spans="1:11" ht="20.100000000000001" customHeight="1" x14ac:dyDescent="0.2">
      <c r="A881" s="157"/>
      <c r="B881" s="157"/>
      <c r="C881" s="157"/>
      <c r="D881" s="157"/>
      <c r="E881" s="157"/>
      <c r="F881" s="157" t="s">
        <v>316</v>
      </c>
      <c r="G881" s="157"/>
      <c r="H881" s="157"/>
      <c r="I881" s="157"/>
      <c r="J881" s="128">
        <v>18.6815</v>
      </c>
      <c r="K881" s="133"/>
    </row>
    <row r="882" spans="1:11" ht="20.100000000000001" customHeight="1" x14ac:dyDescent="0.2">
      <c r="A882" s="105" t="s">
        <v>33</v>
      </c>
      <c r="B882" s="106" t="s">
        <v>102</v>
      </c>
      <c r="C882" s="105" t="s">
        <v>101</v>
      </c>
      <c r="D882" s="105" t="s">
        <v>317</v>
      </c>
      <c r="E882" s="106" t="s">
        <v>303</v>
      </c>
      <c r="F882" s="106" t="s">
        <v>318</v>
      </c>
      <c r="G882" s="155" t="s">
        <v>319</v>
      </c>
      <c r="H882" s="155"/>
      <c r="I882" s="155"/>
      <c r="J882" s="106" t="s">
        <v>306</v>
      </c>
      <c r="K882" s="133"/>
    </row>
    <row r="883" spans="1:11" ht="24" customHeight="1" x14ac:dyDescent="0.2">
      <c r="A883" s="113" t="s">
        <v>320</v>
      </c>
      <c r="B883" s="114" t="s">
        <v>112</v>
      </c>
      <c r="C883" s="113">
        <v>88316</v>
      </c>
      <c r="D883" s="113" t="s">
        <v>258</v>
      </c>
      <c r="E883" s="116">
        <v>0.48622369999999998</v>
      </c>
      <c r="F883" s="115" t="s">
        <v>246</v>
      </c>
      <c r="G883" s="158">
        <v>23.03</v>
      </c>
      <c r="H883" s="158"/>
      <c r="I883" s="149"/>
      <c r="J883" s="129">
        <v>11.197699999999999</v>
      </c>
      <c r="K883" s="133"/>
    </row>
    <row r="884" spans="1:11" ht="20.100000000000001" customHeight="1" x14ac:dyDescent="0.2">
      <c r="A884" s="157"/>
      <c r="B884" s="157"/>
      <c r="C884" s="157"/>
      <c r="D884" s="157"/>
      <c r="E884" s="157"/>
      <c r="F884" s="157" t="s">
        <v>321</v>
      </c>
      <c r="G884" s="157"/>
      <c r="H884" s="157"/>
      <c r="I884" s="157"/>
      <c r="J884" s="128">
        <v>11.197699999999999</v>
      </c>
      <c r="K884" s="133"/>
    </row>
    <row r="885" spans="1:11" ht="25.5" x14ac:dyDescent="0.2">
      <c r="A885" s="123"/>
      <c r="B885" s="123"/>
      <c r="C885" s="123"/>
      <c r="D885" s="123"/>
      <c r="E885" s="123" t="s">
        <v>272</v>
      </c>
      <c r="F885" s="124">
        <v>3.4960650136846501</v>
      </c>
      <c r="G885" s="123" t="s">
        <v>273</v>
      </c>
      <c r="H885" s="124">
        <v>4.04</v>
      </c>
      <c r="I885" s="123" t="s">
        <v>274</v>
      </c>
      <c r="J885" s="124">
        <v>7.5364673499999997</v>
      </c>
      <c r="K885" s="133"/>
    </row>
    <row r="886" spans="1:11" ht="15" thickBot="1" x14ac:dyDescent="0.25">
      <c r="A886" s="123"/>
      <c r="B886" s="123"/>
      <c r="C886" s="123"/>
      <c r="D886" s="123"/>
      <c r="E886" s="123" t="s">
        <v>275</v>
      </c>
      <c r="F886" s="124">
        <v>6.22</v>
      </c>
      <c r="G886" s="123"/>
      <c r="H886" s="150" t="s">
        <v>276</v>
      </c>
      <c r="I886" s="150"/>
      <c r="J886" s="124">
        <v>36.1</v>
      </c>
      <c r="K886" s="133"/>
    </row>
    <row r="887" spans="1:11" ht="0.95" customHeight="1" thickTop="1" x14ac:dyDescent="0.2">
      <c r="A887" s="125"/>
      <c r="B887" s="125"/>
      <c r="C887" s="125"/>
      <c r="D887" s="125"/>
      <c r="E887" s="125"/>
      <c r="F887" s="125"/>
      <c r="G887" s="125"/>
      <c r="H887" s="125"/>
      <c r="I887" s="125"/>
      <c r="J887" s="125"/>
      <c r="K887" s="133"/>
    </row>
    <row r="888" spans="1:11" ht="18" customHeight="1" x14ac:dyDescent="0.2">
      <c r="A888" s="105"/>
      <c r="B888" s="106" t="s">
        <v>101</v>
      </c>
      <c r="C888" s="105" t="s">
        <v>102</v>
      </c>
      <c r="D888" s="105" t="s">
        <v>17</v>
      </c>
      <c r="E888" s="151" t="s">
        <v>253</v>
      </c>
      <c r="F888" s="151"/>
      <c r="G888" s="107" t="s">
        <v>103</v>
      </c>
      <c r="H888" s="106" t="s">
        <v>104</v>
      </c>
      <c r="I888" s="106" t="s">
        <v>105</v>
      </c>
      <c r="J888" s="106" t="s">
        <v>32</v>
      </c>
      <c r="K888" s="133"/>
    </row>
    <row r="889" spans="1:11" ht="26.1" customHeight="1" x14ac:dyDescent="0.2">
      <c r="A889" s="108" t="s">
        <v>254</v>
      </c>
      <c r="B889" s="109" t="s">
        <v>710</v>
      </c>
      <c r="C889" s="108" t="s">
        <v>109</v>
      </c>
      <c r="D889" s="108" t="s">
        <v>711</v>
      </c>
      <c r="E889" s="148" t="s">
        <v>414</v>
      </c>
      <c r="F889" s="148"/>
      <c r="G889" s="110" t="s">
        <v>114</v>
      </c>
      <c r="H889" s="111">
        <v>1</v>
      </c>
      <c r="I889" s="112">
        <v>8.01</v>
      </c>
      <c r="J889" s="112">
        <v>8.01</v>
      </c>
      <c r="K889" s="133"/>
    </row>
    <row r="890" spans="1:11" ht="39" customHeight="1" x14ac:dyDescent="0.2">
      <c r="A890" s="113" t="s">
        <v>256</v>
      </c>
      <c r="B890" s="114" t="s">
        <v>408</v>
      </c>
      <c r="C890" s="113" t="s">
        <v>109</v>
      </c>
      <c r="D890" s="113" t="s">
        <v>409</v>
      </c>
      <c r="E890" s="149" t="s">
        <v>410</v>
      </c>
      <c r="F890" s="149"/>
      <c r="G890" s="115" t="s">
        <v>115</v>
      </c>
      <c r="H890" s="116">
        <v>5.0000000000000001E-3</v>
      </c>
      <c r="I890" s="117">
        <v>500.5</v>
      </c>
      <c r="J890" s="117">
        <v>2.5</v>
      </c>
      <c r="K890" s="133"/>
    </row>
    <row r="891" spans="1:11" ht="24" customHeight="1" x14ac:dyDescent="0.2">
      <c r="A891" s="113" t="s">
        <v>256</v>
      </c>
      <c r="B891" s="114" t="s">
        <v>257</v>
      </c>
      <c r="C891" s="113" t="s">
        <v>112</v>
      </c>
      <c r="D891" s="113" t="s">
        <v>258</v>
      </c>
      <c r="E891" s="149" t="s">
        <v>259</v>
      </c>
      <c r="F891" s="149"/>
      <c r="G891" s="115" t="s">
        <v>246</v>
      </c>
      <c r="H891" s="116">
        <v>0.1</v>
      </c>
      <c r="I891" s="117">
        <v>23.03</v>
      </c>
      <c r="J891" s="117">
        <v>2.2999999999999998</v>
      </c>
      <c r="K891" s="133"/>
    </row>
    <row r="892" spans="1:11" ht="24" customHeight="1" x14ac:dyDescent="0.2">
      <c r="A892" s="113" t="s">
        <v>256</v>
      </c>
      <c r="B892" s="114" t="s">
        <v>411</v>
      </c>
      <c r="C892" s="113" t="s">
        <v>112</v>
      </c>
      <c r="D892" s="113" t="s">
        <v>370</v>
      </c>
      <c r="E892" s="149" t="s">
        <v>259</v>
      </c>
      <c r="F892" s="149"/>
      <c r="G892" s="115" t="s">
        <v>246</v>
      </c>
      <c r="H892" s="116">
        <v>0.1</v>
      </c>
      <c r="I892" s="117">
        <v>32.17</v>
      </c>
      <c r="J892" s="117">
        <v>3.21</v>
      </c>
      <c r="K892" s="133"/>
    </row>
    <row r="893" spans="1:11" ht="25.5" x14ac:dyDescent="0.2">
      <c r="A893" s="123"/>
      <c r="B893" s="123"/>
      <c r="C893" s="123"/>
      <c r="D893" s="123"/>
      <c r="E893" s="123" t="s">
        <v>272</v>
      </c>
      <c r="F893" s="124">
        <v>1.9993505589831608</v>
      </c>
      <c r="G893" s="123" t="s">
        <v>273</v>
      </c>
      <c r="H893" s="124">
        <v>2.31</v>
      </c>
      <c r="I893" s="123" t="s">
        <v>274</v>
      </c>
      <c r="J893" s="124">
        <v>4.3099999999999996</v>
      </c>
      <c r="K893" s="133"/>
    </row>
    <row r="894" spans="1:11" ht="15" thickBot="1" x14ac:dyDescent="0.25">
      <c r="A894" s="123"/>
      <c r="B894" s="123"/>
      <c r="C894" s="123"/>
      <c r="D894" s="123"/>
      <c r="E894" s="123" t="s">
        <v>275</v>
      </c>
      <c r="F894" s="124">
        <v>1.67</v>
      </c>
      <c r="G894" s="123"/>
      <c r="H894" s="150" t="s">
        <v>276</v>
      </c>
      <c r="I894" s="150"/>
      <c r="J894" s="124">
        <v>9.68</v>
      </c>
      <c r="K894" s="133"/>
    </row>
    <row r="895" spans="1:11" ht="0.95" customHeight="1" thickTop="1" x14ac:dyDescent="0.2">
      <c r="A895" s="125"/>
      <c r="B895" s="125"/>
      <c r="C895" s="125"/>
      <c r="D895" s="125"/>
      <c r="E895" s="125"/>
      <c r="F895" s="125"/>
      <c r="G895" s="125"/>
      <c r="H895" s="125"/>
      <c r="I895" s="125"/>
      <c r="J895" s="125"/>
      <c r="K895" s="133"/>
    </row>
    <row r="896" spans="1:11" ht="18" customHeight="1" x14ac:dyDescent="0.2">
      <c r="A896" s="105"/>
      <c r="B896" s="106" t="s">
        <v>101</v>
      </c>
      <c r="C896" s="105" t="s">
        <v>102</v>
      </c>
      <c r="D896" s="105" t="s">
        <v>17</v>
      </c>
      <c r="E896" s="151" t="s">
        <v>253</v>
      </c>
      <c r="F896" s="151"/>
      <c r="G896" s="107" t="s">
        <v>103</v>
      </c>
      <c r="H896" s="106" t="s">
        <v>104</v>
      </c>
      <c r="I896" s="106" t="s">
        <v>105</v>
      </c>
      <c r="J896" s="106" t="s">
        <v>32</v>
      </c>
      <c r="K896" s="133"/>
    </row>
    <row r="897" spans="1:11" ht="26.1" customHeight="1" x14ac:dyDescent="0.2">
      <c r="A897" s="108" t="s">
        <v>254</v>
      </c>
      <c r="B897" s="109" t="s">
        <v>387</v>
      </c>
      <c r="C897" s="108" t="s">
        <v>109</v>
      </c>
      <c r="D897" s="108" t="s">
        <v>388</v>
      </c>
      <c r="E897" s="148" t="s">
        <v>389</v>
      </c>
      <c r="F897" s="148"/>
      <c r="G897" s="110" t="s">
        <v>115</v>
      </c>
      <c r="H897" s="111">
        <v>1</v>
      </c>
      <c r="I897" s="112">
        <v>14.45</v>
      </c>
      <c r="J897" s="112">
        <v>14.45</v>
      </c>
      <c r="K897" s="133"/>
    </row>
    <row r="898" spans="1:11" ht="24" customHeight="1" x14ac:dyDescent="0.2">
      <c r="A898" s="113" t="s">
        <v>256</v>
      </c>
      <c r="B898" s="114" t="s">
        <v>257</v>
      </c>
      <c r="C898" s="113" t="s">
        <v>112</v>
      </c>
      <c r="D898" s="113" t="s">
        <v>258</v>
      </c>
      <c r="E898" s="149" t="s">
        <v>259</v>
      </c>
      <c r="F898" s="149"/>
      <c r="G898" s="115" t="s">
        <v>246</v>
      </c>
      <c r="H898" s="116">
        <v>0.5</v>
      </c>
      <c r="I898" s="117">
        <v>23.03</v>
      </c>
      <c r="J898" s="117">
        <v>11.51</v>
      </c>
      <c r="K898" s="133"/>
    </row>
    <row r="899" spans="1:11" ht="26.1" customHeight="1" x14ac:dyDescent="0.2">
      <c r="A899" s="118" t="s">
        <v>262</v>
      </c>
      <c r="B899" s="119" t="s">
        <v>727</v>
      </c>
      <c r="C899" s="118" t="s">
        <v>109</v>
      </c>
      <c r="D899" s="118" t="s">
        <v>728</v>
      </c>
      <c r="E899" s="152" t="s">
        <v>457</v>
      </c>
      <c r="F899" s="152"/>
      <c r="G899" s="120" t="s">
        <v>458</v>
      </c>
      <c r="H899" s="121">
        <v>0.05</v>
      </c>
      <c r="I899" s="122">
        <v>58.69</v>
      </c>
      <c r="J899" s="122">
        <v>2.93</v>
      </c>
      <c r="K899" s="133"/>
    </row>
    <row r="900" spans="1:11" ht="26.1" customHeight="1" x14ac:dyDescent="0.2">
      <c r="A900" s="118" t="s">
        <v>262</v>
      </c>
      <c r="B900" s="119" t="s">
        <v>729</v>
      </c>
      <c r="C900" s="118" t="s">
        <v>109</v>
      </c>
      <c r="D900" s="118" t="s">
        <v>730</v>
      </c>
      <c r="E900" s="152" t="s">
        <v>457</v>
      </c>
      <c r="F900" s="152"/>
      <c r="G900" s="120" t="s">
        <v>458</v>
      </c>
      <c r="H900" s="121">
        <v>5.0000000000000001E-3</v>
      </c>
      <c r="I900" s="122">
        <v>2.39</v>
      </c>
      <c r="J900" s="122">
        <v>0.01</v>
      </c>
      <c r="K900" s="133"/>
    </row>
    <row r="901" spans="1:11" ht="25.5" x14ac:dyDescent="0.2">
      <c r="A901" s="123"/>
      <c r="B901" s="123"/>
      <c r="C901" s="123"/>
      <c r="D901" s="123"/>
      <c r="E901" s="123" t="s">
        <v>272</v>
      </c>
      <c r="F901" s="124">
        <v>3.5951198999999998</v>
      </c>
      <c r="G901" s="123" t="s">
        <v>273</v>
      </c>
      <c r="H901" s="124">
        <v>4.1500000000000004</v>
      </c>
      <c r="I901" s="123" t="s">
        <v>274</v>
      </c>
      <c r="J901" s="124">
        <v>7.75</v>
      </c>
      <c r="K901" s="133"/>
    </row>
    <row r="902" spans="1:11" ht="15" thickBot="1" x14ac:dyDescent="0.25">
      <c r="A902" s="123"/>
      <c r="B902" s="123"/>
      <c r="C902" s="123"/>
      <c r="D902" s="123"/>
      <c r="E902" s="123" t="s">
        <v>275</v>
      </c>
      <c r="F902" s="124">
        <v>3.01</v>
      </c>
      <c r="G902" s="123"/>
      <c r="H902" s="150" t="s">
        <v>276</v>
      </c>
      <c r="I902" s="150"/>
      <c r="J902" s="124">
        <v>17.46</v>
      </c>
      <c r="K902" s="133"/>
    </row>
    <row r="903" spans="1:11" ht="0.95" customHeight="1" thickTop="1" x14ac:dyDescent="0.2">
      <c r="A903" s="125"/>
      <c r="B903" s="125"/>
      <c r="C903" s="125"/>
      <c r="D903" s="125"/>
      <c r="E903" s="125"/>
      <c r="F903" s="125"/>
      <c r="G903" s="125"/>
      <c r="H903" s="125"/>
      <c r="I903" s="125"/>
      <c r="J903" s="125"/>
      <c r="K903" s="133"/>
    </row>
    <row r="904" spans="1:11" ht="18" customHeight="1" x14ac:dyDescent="0.2">
      <c r="A904" s="105"/>
      <c r="B904" s="106" t="s">
        <v>101</v>
      </c>
      <c r="C904" s="105" t="s">
        <v>102</v>
      </c>
      <c r="D904" s="105" t="s">
        <v>17</v>
      </c>
      <c r="E904" s="151" t="s">
        <v>253</v>
      </c>
      <c r="F904" s="151"/>
      <c r="G904" s="107" t="s">
        <v>103</v>
      </c>
      <c r="H904" s="106" t="s">
        <v>104</v>
      </c>
      <c r="I904" s="106" t="s">
        <v>105</v>
      </c>
      <c r="J904" s="106" t="s">
        <v>32</v>
      </c>
      <c r="K904" s="133"/>
    </row>
    <row r="905" spans="1:11" ht="39" customHeight="1" x14ac:dyDescent="0.2">
      <c r="A905" s="108" t="s">
        <v>254</v>
      </c>
      <c r="B905" s="109" t="s">
        <v>731</v>
      </c>
      <c r="C905" s="108" t="s">
        <v>180</v>
      </c>
      <c r="D905" s="108" t="s">
        <v>405</v>
      </c>
      <c r="E905" s="148" t="s">
        <v>301</v>
      </c>
      <c r="F905" s="148"/>
      <c r="G905" s="110" t="s">
        <v>115</v>
      </c>
      <c r="H905" s="111">
        <v>1</v>
      </c>
      <c r="I905" s="112">
        <v>322.23</v>
      </c>
      <c r="J905" s="112">
        <v>322.23</v>
      </c>
      <c r="K905" s="133"/>
    </row>
    <row r="906" spans="1:11" ht="15" customHeight="1" x14ac:dyDescent="0.2">
      <c r="A906" s="151" t="s">
        <v>73</v>
      </c>
      <c r="B906" s="155" t="s">
        <v>101</v>
      </c>
      <c r="C906" s="151" t="s">
        <v>102</v>
      </c>
      <c r="D906" s="151" t="s">
        <v>302</v>
      </c>
      <c r="E906" s="155" t="s">
        <v>303</v>
      </c>
      <c r="F906" s="156" t="s">
        <v>304</v>
      </c>
      <c r="G906" s="155"/>
      <c r="H906" s="156" t="s">
        <v>305</v>
      </c>
      <c r="I906" s="155"/>
      <c r="J906" s="155" t="s">
        <v>306</v>
      </c>
      <c r="K906" s="133"/>
    </row>
    <row r="907" spans="1:11" ht="15" customHeight="1" x14ac:dyDescent="0.2">
      <c r="A907" s="155"/>
      <c r="B907" s="155"/>
      <c r="C907" s="155"/>
      <c r="D907" s="155"/>
      <c r="E907" s="155"/>
      <c r="F907" s="106" t="s">
        <v>307</v>
      </c>
      <c r="G907" s="106" t="s">
        <v>308</v>
      </c>
      <c r="H907" s="106" t="s">
        <v>307</v>
      </c>
      <c r="I907" s="106" t="s">
        <v>308</v>
      </c>
      <c r="J907" s="155"/>
      <c r="K907" s="133"/>
    </row>
    <row r="908" spans="1:11" ht="26.1" customHeight="1" x14ac:dyDescent="0.2">
      <c r="A908" s="118" t="s">
        <v>262</v>
      </c>
      <c r="B908" s="119" t="s">
        <v>419</v>
      </c>
      <c r="C908" s="118" t="s">
        <v>180</v>
      </c>
      <c r="D908" s="118" t="s">
        <v>420</v>
      </c>
      <c r="E908" s="121">
        <v>1</v>
      </c>
      <c r="F908" s="122">
        <v>1</v>
      </c>
      <c r="G908" s="122">
        <v>0</v>
      </c>
      <c r="H908" s="126">
        <v>0.99460000000000004</v>
      </c>
      <c r="I908" s="126">
        <v>0.66820000000000002</v>
      </c>
      <c r="J908" s="126">
        <v>0.99460000000000004</v>
      </c>
      <c r="K908" s="133"/>
    </row>
    <row r="909" spans="1:11" ht="26.1" customHeight="1" x14ac:dyDescent="0.2">
      <c r="A909" s="118" t="s">
        <v>262</v>
      </c>
      <c r="B909" s="119" t="s">
        <v>421</v>
      </c>
      <c r="C909" s="118" t="s">
        <v>180</v>
      </c>
      <c r="D909" s="118" t="s">
        <v>422</v>
      </c>
      <c r="E909" s="121">
        <v>1</v>
      </c>
      <c r="F909" s="122">
        <v>1</v>
      </c>
      <c r="G909" s="122">
        <v>0</v>
      </c>
      <c r="H909" s="126">
        <v>48.1038</v>
      </c>
      <c r="I909" s="126">
        <v>30.030200000000001</v>
      </c>
      <c r="J909" s="126">
        <v>48.1038</v>
      </c>
      <c r="K909" s="133"/>
    </row>
    <row r="910" spans="1:11" ht="26.1" customHeight="1" x14ac:dyDescent="0.2">
      <c r="A910" s="118" t="s">
        <v>262</v>
      </c>
      <c r="B910" s="119" t="s">
        <v>423</v>
      </c>
      <c r="C910" s="118" t="s">
        <v>180</v>
      </c>
      <c r="D910" s="118" t="s">
        <v>424</v>
      </c>
      <c r="E910" s="121">
        <v>4</v>
      </c>
      <c r="F910" s="122">
        <v>0.88</v>
      </c>
      <c r="G910" s="122">
        <v>0.12</v>
      </c>
      <c r="H910" s="126">
        <v>0.62209999999999999</v>
      </c>
      <c r="I910" s="126">
        <v>0.42299999999999999</v>
      </c>
      <c r="J910" s="126">
        <v>2.3927999999999998</v>
      </c>
      <c r="K910" s="133"/>
    </row>
    <row r="911" spans="1:11" ht="26.1" customHeight="1" x14ac:dyDescent="0.2">
      <c r="A911" s="118" t="s">
        <v>262</v>
      </c>
      <c r="B911" s="119" t="s">
        <v>425</v>
      </c>
      <c r="C911" s="118" t="s">
        <v>180</v>
      </c>
      <c r="D911" s="118" t="s">
        <v>426</v>
      </c>
      <c r="E911" s="121">
        <v>3</v>
      </c>
      <c r="F911" s="122">
        <v>0.4</v>
      </c>
      <c r="G911" s="122">
        <v>0.6</v>
      </c>
      <c r="H911" s="126">
        <v>1.3895999999999999</v>
      </c>
      <c r="I911" s="126">
        <v>0.9446</v>
      </c>
      <c r="J911" s="126">
        <v>3.3677999999999999</v>
      </c>
      <c r="K911" s="133"/>
    </row>
    <row r="912" spans="1:11" ht="20.100000000000001" customHeight="1" x14ac:dyDescent="0.2">
      <c r="A912" s="157"/>
      <c r="B912" s="157"/>
      <c r="C912" s="157"/>
      <c r="D912" s="157"/>
      <c r="E912" s="157"/>
      <c r="F912" s="157" t="s">
        <v>311</v>
      </c>
      <c r="G912" s="157"/>
      <c r="H912" s="157"/>
      <c r="I912" s="157"/>
      <c r="J912" s="128">
        <v>54.859000000000002</v>
      </c>
      <c r="K912" s="133"/>
    </row>
    <row r="913" spans="1:11" ht="20.100000000000001" customHeight="1" x14ac:dyDescent="0.2">
      <c r="A913" s="157"/>
      <c r="B913" s="157"/>
      <c r="C913" s="157"/>
      <c r="D913" s="157"/>
      <c r="E913" s="157"/>
      <c r="F913" s="157" t="s">
        <v>312</v>
      </c>
      <c r="G913" s="157"/>
      <c r="H913" s="157"/>
      <c r="I913" s="157"/>
      <c r="J913" s="128">
        <v>54.859000000000002</v>
      </c>
      <c r="K913" s="133"/>
    </row>
    <row r="914" spans="1:11" ht="20.100000000000001" customHeight="1" x14ac:dyDescent="0.2">
      <c r="A914" s="157"/>
      <c r="B914" s="157"/>
      <c r="C914" s="157"/>
      <c r="D914" s="157"/>
      <c r="E914" s="157"/>
      <c r="F914" s="157" t="s">
        <v>313</v>
      </c>
      <c r="G914" s="157"/>
      <c r="H914" s="157"/>
      <c r="I914" s="157"/>
      <c r="J914" s="128">
        <v>0</v>
      </c>
      <c r="K914" s="133"/>
    </row>
    <row r="915" spans="1:11" ht="20.100000000000001" customHeight="1" x14ac:dyDescent="0.2">
      <c r="A915" s="157"/>
      <c r="B915" s="157"/>
      <c r="C915" s="157"/>
      <c r="D915" s="157"/>
      <c r="E915" s="157"/>
      <c r="F915" s="157" t="s">
        <v>314</v>
      </c>
      <c r="G915" s="157"/>
      <c r="H915" s="157"/>
      <c r="I915" s="157"/>
      <c r="J915" s="128">
        <v>0</v>
      </c>
      <c r="K915" s="133"/>
    </row>
    <row r="916" spans="1:11" ht="20.100000000000001" customHeight="1" x14ac:dyDescent="0.2">
      <c r="A916" s="157"/>
      <c r="B916" s="157"/>
      <c r="C916" s="157"/>
      <c r="D916" s="157"/>
      <c r="E916" s="157"/>
      <c r="F916" s="157" t="s">
        <v>315</v>
      </c>
      <c r="G916" s="157"/>
      <c r="H916" s="157"/>
      <c r="I916" s="157"/>
      <c r="J916" s="128">
        <v>3.8906000000000001</v>
      </c>
      <c r="K916" s="133"/>
    </row>
    <row r="917" spans="1:11" ht="20.100000000000001" customHeight="1" x14ac:dyDescent="0.2">
      <c r="A917" s="157"/>
      <c r="B917" s="157"/>
      <c r="C917" s="157"/>
      <c r="D917" s="157"/>
      <c r="E917" s="157"/>
      <c r="F917" s="157" t="s">
        <v>316</v>
      </c>
      <c r="G917" s="157"/>
      <c r="H917" s="157"/>
      <c r="I917" s="157"/>
      <c r="J917" s="128">
        <v>14.100300000000001</v>
      </c>
      <c r="K917" s="133"/>
    </row>
    <row r="918" spans="1:11" ht="20.100000000000001" customHeight="1" x14ac:dyDescent="0.2">
      <c r="A918" s="105" t="s">
        <v>38</v>
      </c>
      <c r="B918" s="106" t="s">
        <v>102</v>
      </c>
      <c r="C918" s="105" t="s">
        <v>101</v>
      </c>
      <c r="D918" s="105" t="s">
        <v>265</v>
      </c>
      <c r="E918" s="106" t="s">
        <v>303</v>
      </c>
      <c r="F918" s="106" t="s">
        <v>318</v>
      </c>
      <c r="G918" s="155" t="s">
        <v>319</v>
      </c>
      <c r="H918" s="155"/>
      <c r="I918" s="155"/>
      <c r="J918" s="106" t="s">
        <v>306</v>
      </c>
      <c r="K918" s="133"/>
    </row>
    <row r="919" spans="1:11" ht="26.1" customHeight="1" x14ac:dyDescent="0.2">
      <c r="A919" s="118" t="s">
        <v>262</v>
      </c>
      <c r="B919" s="119" t="s">
        <v>180</v>
      </c>
      <c r="C919" s="118" t="s">
        <v>427</v>
      </c>
      <c r="D919" s="118" t="s">
        <v>428</v>
      </c>
      <c r="E919" s="121">
        <v>0.94593000000000005</v>
      </c>
      <c r="F919" s="120" t="s">
        <v>120</v>
      </c>
      <c r="G919" s="159">
        <v>6.1658999999999997</v>
      </c>
      <c r="H919" s="159"/>
      <c r="I919" s="152"/>
      <c r="J919" s="126">
        <v>5.8324999999999996</v>
      </c>
      <c r="K919" s="133"/>
    </row>
    <row r="920" spans="1:11" ht="24" customHeight="1" x14ac:dyDescent="0.2">
      <c r="A920" s="118" t="s">
        <v>262</v>
      </c>
      <c r="B920" s="119" t="s">
        <v>180</v>
      </c>
      <c r="C920" s="118" t="s">
        <v>435</v>
      </c>
      <c r="D920" s="118" t="s">
        <v>436</v>
      </c>
      <c r="E920" s="121">
        <v>315.31031000000002</v>
      </c>
      <c r="F920" s="120" t="s">
        <v>120</v>
      </c>
      <c r="G920" s="159">
        <v>0.58509999999999995</v>
      </c>
      <c r="H920" s="159"/>
      <c r="I920" s="152"/>
      <c r="J920" s="126">
        <v>184.4881</v>
      </c>
      <c r="K920" s="133"/>
    </row>
    <row r="921" spans="1:11" ht="20.100000000000001" customHeight="1" x14ac:dyDescent="0.2">
      <c r="A921" s="157"/>
      <c r="B921" s="157"/>
      <c r="C921" s="157"/>
      <c r="D921" s="157"/>
      <c r="E921" s="157"/>
      <c r="F921" s="157" t="s">
        <v>364</v>
      </c>
      <c r="G921" s="157"/>
      <c r="H921" s="157"/>
      <c r="I921" s="157"/>
      <c r="J921" s="128">
        <v>190.32060000000001</v>
      </c>
      <c r="K921" s="133"/>
    </row>
    <row r="922" spans="1:11" ht="20.100000000000001" customHeight="1" x14ac:dyDescent="0.2">
      <c r="A922" s="105" t="s">
        <v>33</v>
      </c>
      <c r="B922" s="106" t="s">
        <v>102</v>
      </c>
      <c r="C922" s="105" t="s">
        <v>101</v>
      </c>
      <c r="D922" s="105" t="s">
        <v>317</v>
      </c>
      <c r="E922" s="106" t="s">
        <v>303</v>
      </c>
      <c r="F922" s="106" t="s">
        <v>318</v>
      </c>
      <c r="G922" s="155" t="s">
        <v>319</v>
      </c>
      <c r="H922" s="155"/>
      <c r="I922" s="155"/>
      <c r="J922" s="106" t="s">
        <v>306</v>
      </c>
      <c r="K922" s="133"/>
    </row>
    <row r="923" spans="1:11" ht="24" customHeight="1" x14ac:dyDescent="0.2">
      <c r="A923" s="113" t="s">
        <v>320</v>
      </c>
      <c r="B923" s="114" t="s">
        <v>180</v>
      </c>
      <c r="C923" s="113">
        <v>4816020</v>
      </c>
      <c r="D923" s="113" t="s">
        <v>541</v>
      </c>
      <c r="E923" s="116">
        <v>0.61458999999999997</v>
      </c>
      <c r="F923" s="115" t="s">
        <v>115</v>
      </c>
      <c r="G923" s="158">
        <v>10.72</v>
      </c>
      <c r="H923" s="158"/>
      <c r="I923" s="149"/>
      <c r="J923" s="129">
        <v>6.5884</v>
      </c>
      <c r="K923" s="133"/>
    </row>
    <row r="924" spans="1:11" ht="24" customHeight="1" x14ac:dyDescent="0.2">
      <c r="A924" s="113" t="s">
        <v>320</v>
      </c>
      <c r="B924" s="114" t="s">
        <v>180</v>
      </c>
      <c r="C924" s="113">
        <v>4816012</v>
      </c>
      <c r="D924" s="113" t="s">
        <v>650</v>
      </c>
      <c r="E924" s="116">
        <v>0.73507999999999996</v>
      </c>
      <c r="F924" s="115" t="s">
        <v>115</v>
      </c>
      <c r="G924" s="158">
        <v>48.26</v>
      </c>
      <c r="H924" s="158"/>
      <c r="I924" s="149"/>
      <c r="J924" s="129">
        <v>35.475000000000001</v>
      </c>
      <c r="K924" s="133"/>
    </row>
    <row r="925" spans="1:11" ht="24" customHeight="1" x14ac:dyDescent="0.2">
      <c r="A925" s="113" t="s">
        <v>320</v>
      </c>
      <c r="B925" s="114" t="s">
        <v>112</v>
      </c>
      <c r="C925" s="113">
        <v>88309</v>
      </c>
      <c r="D925" s="113" t="s">
        <v>370</v>
      </c>
      <c r="E925" s="116">
        <v>0.25702779999999997</v>
      </c>
      <c r="F925" s="115" t="s">
        <v>246</v>
      </c>
      <c r="G925" s="158">
        <v>32.17</v>
      </c>
      <c r="H925" s="158"/>
      <c r="I925" s="149"/>
      <c r="J925" s="129">
        <v>8.2685999999999993</v>
      </c>
      <c r="K925" s="133"/>
    </row>
    <row r="926" spans="1:11" ht="24" customHeight="1" x14ac:dyDescent="0.2">
      <c r="A926" s="113" t="s">
        <v>320</v>
      </c>
      <c r="B926" s="114" t="s">
        <v>112</v>
      </c>
      <c r="C926" s="113">
        <v>88316</v>
      </c>
      <c r="D926" s="113" t="s">
        <v>258</v>
      </c>
      <c r="E926" s="116">
        <v>2.31325</v>
      </c>
      <c r="F926" s="115" t="s">
        <v>246</v>
      </c>
      <c r="G926" s="158">
        <v>23.03</v>
      </c>
      <c r="H926" s="158"/>
      <c r="I926" s="149"/>
      <c r="J926" s="129">
        <v>53.274099999999997</v>
      </c>
      <c r="K926" s="133"/>
    </row>
    <row r="927" spans="1:11" ht="20.100000000000001" customHeight="1" x14ac:dyDescent="0.2">
      <c r="A927" s="157"/>
      <c r="B927" s="157"/>
      <c r="C927" s="157"/>
      <c r="D927" s="157"/>
      <c r="E927" s="157"/>
      <c r="F927" s="157" t="s">
        <v>321</v>
      </c>
      <c r="G927" s="157"/>
      <c r="H927" s="157"/>
      <c r="I927" s="157"/>
      <c r="J927" s="128">
        <v>103.6061</v>
      </c>
      <c r="K927" s="133"/>
    </row>
    <row r="928" spans="1:11" ht="20.100000000000001" customHeight="1" x14ac:dyDescent="0.2">
      <c r="A928" s="105" t="s">
        <v>371</v>
      </c>
      <c r="B928" s="106" t="s">
        <v>102</v>
      </c>
      <c r="C928" s="105" t="s">
        <v>262</v>
      </c>
      <c r="D928" s="105" t="s">
        <v>372</v>
      </c>
      <c r="E928" s="106" t="s">
        <v>101</v>
      </c>
      <c r="F928" s="106" t="s">
        <v>303</v>
      </c>
      <c r="G928" s="107" t="s">
        <v>318</v>
      </c>
      <c r="H928" s="155" t="s">
        <v>319</v>
      </c>
      <c r="I928" s="155"/>
      <c r="J928" s="106" t="s">
        <v>306</v>
      </c>
      <c r="K928" s="133"/>
    </row>
    <row r="929" spans="1:11" ht="39" customHeight="1" x14ac:dyDescent="0.2">
      <c r="A929" s="113" t="s">
        <v>373</v>
      </c>
      <c r="B929" s="114" t="s">
        <v>180</v>
      </c>
      <c r="C929" s="113">
        <v>4816020</v>
      </c>
      <c r="D929" s="113" t="s">
        <v>721</v>
      </c>
      <c r="E929" s="114">
        <v>5915407</v>
      </c>
      <c r="F929" s="116">
        <v>0.92188999999999999</v>
      </c>
      <c r="G929" s="115" t="s">
        <v>375</v>
      </c>
      <c r="H929" s="158">
        <v>2.35</v>
      </c>
      <c r="I929" s="149"/>
      <c r="J929" s="129">
        <v>2.1663999999999999</v>
      </c>
      <c r="K929" s="133"/>
    </row>
    <row r="930" spans="1:11" ht="39" customHeight="1" x14ac:dyDescent="0.2">
      <c r="A930" s="113" t="s">
        <v>373</v>
      </c>
      <c r="B930" s="114" t="s">
        <v>180</v>
      </c>
      <c r="C930" s="113">
        <v>4816012</v>
      </c>
      <c r="D930" s="113" t="s">
        <v>721</v>
      </c>
      <c r="E930" s="114">
        <v>5915407</v>
      </c>
      <c r="F930" s="116">
        <v>1.1026199999999999</v>
      </c>
      <c r="G930" s="115" t="s">
        <v>375</v>
      </c>
      <c r="H930" s="158">
        <v>2.35</v>
      </c>
      <c r="I930" s="149"/>
      <c r="J930" s="129">
        <v>2.5912000000000002</v>
      </c>
      <c r="K930" s="133"/>
    </row>
    <row r="931" spans="1:11" ht="39" customHeight="1" x14ac:dyDescent="0.2">
      <c r="A931" s="113" t="s">
        <v>373</v>
      </c>
      <c r="B931" s="114" t="s">
        <v>180</v>
      </c>
      <c r="C931" s="113" t="s">
        <v>427</v>
      </c>
      <c r="D931" s="113" t="s">
        <v>399</v>
      </c>
      <c r="E931" s="114">
        <v>5914655</v>
      </c>
      <c r="F931" s="116">
        <v>9.5E-4</v>
      </c>
      <c r="G931" s="115" t="s">
        <v>375</v>
      </c>
      <c r="H931" s="158">
        <v>29.88</v>
      </c>
      <c r="I931" s="149"/>
      <c r="J931" s="129">
        <v>2.8400000000000002E-2</v>
      </c>
      <c r="K931" s="133"/>
    </row>
    <row r="932" spans="1:11" ht="39" customHeight="1" x14ac:dyDescent="0.2">
      <c r="A932" s="113" t="s">
        <v>373</v>
      </c>
      <c r="B932" s="114" t="s">
        <v>180</v>
      </c>
      <c r="C932" s="113" t="s">
        <v>435</v>
      </c>
      <c r="D932" s="113" t="s">
        <v>399</v>
      </c>
      <c r="E932" s="114">
        <v>5914655</v>
      </c>
      <c r="F932" s="116">
        <v>0.31530999999999998</v>
      </c>
      <c r="G932" s="115" t="s">
        <v>375</v>
      </c>
      <c r="H932" s="158">
        <v>29.88</v>
      </c>
      <c r="I932" s="149"/>
      <c r="J932" s="129">
        <v>9.4215</v>
      </c>
      <c r="K932" s="133"/>
    </row>
    <row r="933" spans="1:11" ht="20.100000000000001" customHeight="1" x14ac:dyDescent="0.2">
      <c r="A933" s="157"/>
      <c r="B933" s="157"/>
      <c r="C933" s="157"/>
      <c r="D933" s="157"/>
      <c r="E933" s="157"/>
      <c r="F933" s="157" t="s">
        <v>376</v>
      </c>
      <c r="G933" s="157"/>
      <c r="H933" s="157"/>
      <c r="I933" s="157"/>
      <c r="J933" s="128">
        <v>14.2075</v>
      </c>
      <c r="K933" s="133"/>
    </row>
    <row r="934" spans="1:11" ht="20.100000000000001" customHeight="1" x14ac:dyDescent="0.2">
      <c r="A934" s="105" t="s">
        <v>377</v>
      </c>
      <c r="B934" s="106" t="s">
        <v>102</v>
      </c>
      <c r="C934" s="105" t="s">
        <v>262</v>
      </c>
      <c r="D934" s="105" t="s">
        <v>378</v>
      </c>
      <c r="E934" s="106" t="s">
        <v>303</v>
      </c>
      <c r="F934" s="106" t="s">
        <v>318</v>
      </c>
      <c r="G934" s="156" t="s">
        <v>379</v>
      </c>
      <c r="H934" s="155"/>
      <c r="I934" s="155"/>
      <c r="J934" s="106" t="s">
        <v>306</v>
      </c>
      <c r="K934" s="133"/>
    </row>
    <row r="935" spans="1:11" ht="20.100000000000001" customHeight="1" x14ac:dyDescent="0.2">
      <c r="A935" s="107"/>
      <c r="B935" s="107"/>
      <c r="C935" s="107"/>
      <c r="D935" s="107"/>
      <c r="E935" s="107"/>
      <c r="F935" s="107"/>
      <c r="G935" s="107" t="s">
        <v>380</v>
      </c>
      <c r="H935" s="107" t="s">
        <v>381</v>
      </c>
      <c r="I935" s="107" t="s">
        <v>382</v>
      </c>
      <c r="J935" s="107"/>
      <c r="K935" s="133"/>
    </row>
    <row r="936" spans="1:11" ht="50.1" customHeight="1" x14ac:dyDescent="0.2">
      <c r="A936" s="113" t="s">
        <v>378</v>
      </c>
      <c r="B936" s="114" t="s">
        <v>180</v>
      </c>
      <c r="C936" s="113">
        <v>4816020</v>
      </c>
      <c r="D936" s="113" t="s">
        <v>732</v>
      </c>
      <c r="E936" s="116">
        <v>0.92188999999999999</v>
      </c>
      <c r="F936" s="115" t="s">
        <v>384</v>
      </c>
      <c r="G936" s="114" t="s">
        <v>911</v>
      </c>
      <c r="H936" s="114" t="s">
        <v>912</v>
      </c>
      <c r="I936" s="114" t="s">
        <v>913</v>
      </c>
      <c r="J936" s="129">
        <v>0</v>
      </c>
      <c r="K936" s="133"/>
    </row>
    <row r="937" spans="1:11" ht="50.1" customHeight="1" x14ac:dyDescent="0.2">
      <c r="A937" s="113" t="s">
        <v>378</v>
      </c>
      <c r="B937" s="114" t="s">
        <v>180</v>
      </c>
      <c r="C937" s="113">
        <v>4816012</v>
      </c>
      <c r="D937" s="113" t="s">
        <v>733</v>
      </c>
      <c r="E937" s="116">
        <v>1.1026199999999999</v>
      </c>
      <c r="F937" s="115" t="s">
        <v>384</v>
      </c>
      <c r="G937" s="114" t="s">
        <v>911</v>
      </c>
      <c r="H937" s="114" t="s">
        <v>912</v>
      </c>
      <c r="I937" s="114" t="s">
        <v>913</v>
      </c>
      <c r="J937" s="129">
        <v>0</v>
      </c>
      <c r="K937" s="133"/>
    </row>
    <row r="938" spans="1:11" ht="50.1" customHeight="1" x14ac:dyDescent="0.2">
      <c r="A938" s="113" t="s">
        <v>378</v>
      </c>
      <c r="B938" s="114" t="s">
        <v>180</v>
      </c>
      <c r="C938" s="113" t="s">
        <v>427</v>
      </c>
      <c r="D938" s="113" t="s">
        <v>437</v>
      </c>
      <c r="E938" s="116">
        <v>9.5E-4</v>
      </c>
      <c r="F938" s="115" t="s">
        <v>384</v>
      </c>
      <c r="G938" s="114" t="s">
        <v>914</v>
      </c>
      <c r="H938" s="114" t="s">
        <v>915</v>
      </c>
      <c r="I938" s="114" t="s">
        <v>916</v>
      </c>
      <c r="J938" s="129">
        <v>0</v>
      </c>
      <c r="K938" s="133"/>
    </row>
    <row r="939" spans="1:11" ht="50.1" customHeight="1" x14ac:dyDescent="0.2">
      <c r="A939" s="113" t="s">
        <v>378</v>
      </c>
      <c r="B939" s="114" t="s">
        <v>180</v>
      </c>
      <c r="C939" s="113" t="s">
        <v>435</v>
      </c>
      <c r="D939" s="113" t="s">
        <v>441</v>
      </c>
      <c r="E939" s="116">
        <v>0.31530999999999998</v>
      </c>
      <c r="F939" s="115" t="s">
        <v>384</v>
      </c>
      <c r="G939" s="114" t="s">
        <v>914</v>
      </c>
      <c r="H939" s="114" t="s">
        <v>915</v>
      </c>
      <c r="I939" s="114" t="s">
        <v>916</v>
      </c>
      <c r="J939" s="129">
        <v>0</v>
      </c>
      <c r="K939" s="133"/>
    </row>
    <row r="940" spans="1:11" ht="20.100000000000001" customHeight="1" x14ac:dyDescent="0.2">
      <c r="A940" s="157"/>
      <c r="B940" s="157"/>
      <c r="C940" s="157"/>
      <c r="D940" s="157"/>
      <c r="E940" s="157"/>
      <c r="F940" s="157" t="s">
        <v>385</v>
      </c>
      <c r="G940" s="157"/>
      <c r="H940" s="157"/>
      <c r="I940" s="157"/>
      <c r="J940" s="128">
        <v>0</v>
      </c>
      <c r="K940" s="133"/>
    </row>
    <row r="941" spans="1:11" ht="25.5" x14ac:dyDescent="0.2">
      <c r="A941" s="123"/>
      <c r="B941" s="123"/>
      <c r="C941" s="123"/>
      <c r="D941" s="123"/>
      <c r="E941" s="123" t="s">
        <v>272</v>
      </c>
      <c r="F941" s="124">
        <v>22.045828269239689</v>
      </c>
      <c r="G941" s="123" t="s">
        <v>273</v>
      </c>
      <c r="H941" s="124">
        <v>25.47</v>
      </c>
      <c r="I941" s="123" t="s">
        <v>274</v>
      </c>
      <c r="J941" s="124">
        <v>47.524192144452883</v>
      </c>
      <c r="K941" s="133"/>
    </row>
    <row r="942" spans="1:11" ht="15" thickBot="1" x14ac:dyDescent="0.25">
      <c r="A942" s="123"/>
      <c r="B942" s="123"/>
      <c r="C942" s="123"/>
      <c r="D942" s="123"/>
      <c r="E942" s="123" t="s">
        <v>275</v>
      </c>
      <c r="F942" s="124">
        <v>67.180000000000007</v>
      </c>
      <c r="G942" s="123"/>
      <c r="H942" s="150" t="s">
        <v>276</v>
      </c>
      <c r="I942" s="150"/>
      <c r="J942" s="124">
        <v>389.41</v>
      </c>
      <c r="K942" s="133"/>
    </row>
    <row r="943" spans="1:11" ht="0.95" customHeight="1" thickTop="1" x14ac:dyDescent="0.2">
      <c r="A943" s="125"/>
      <c r="B943" s="125"/>
      <c r="C943" s="125"/>
      <c r="D943" s="125"/>
      <c r="E943" s="125"/>
      <c r="F943" s="125"/>
      <c r="G943" s="125"/>
      <c r="H943" s="125"/>
      <c r="I943" s="125"/>
      <c r="J943" s="125"/>
      <c r="K943" s="133"/>
    </row>
    <row r="944" spans="1:11" ht="18" customHeight="1" x14ac:dyDescent="0.2">
      <c r="A944" s="105"/>
      <c r="B944" s="106" t="s">
        <v>101</v>
      </c>
      <c r="C944" s="105" t="s">
        <v>102</v>
      </c>
      <c r="D944" s="105" t="s">
        <v>17</v>
      </c>
      <c r="E944" s="151" t="s">
        <v>253</v>
      </c>
      <c r="F944" s="151"/>
      <c r="G944" s="107" t="s">
        <v>103</v>
      </c>
      <c r="H944" s="106" t="s">
        <v>104</v>
      </c>
      <c r="I944" s="106" t="s">
        <v>105</v>
      </c>
      <c r="J944" s="106" t="s">
        <v>32</v>
      </c>
      <c r="K944" s="133"/>
    </row>
    <row r="945" spans="1:11" ht="26.1" customHeight="1" x14ac:dyDescent="0.2">
      <c r="A945" s="108" t="s">
        <v>254</v>
      </c>
      <c r="B945" s="109" t="s">
        <v>734</v>
      </c>
      <c r="C945" s="108" t="s">
        <v>109</v>
      </c>
      <c r="D945" s="108" t="s">
        <v>735</v>
      </c>
      <c r="E945" s="148" t="s">
        <v>602</v>
      </c>
      <c r="F945" s="148"/>
      <c r="G945" s="110" t="s">
        <v>115</v>
      </c>
      <c r="H945" s="111">
        <v>1</v>
      </c>
      <c r="I945" s="112">
        <v>490.68</v>
      </c>
      <c r="J945" s="112">
        <v>490.68</v>
      </c>
      <c r="K945" s="133"/>
    </row>
    <row r="946" spans="1:11" ht="24" customHeight="1" x14ac:dyDescent="0.2">
      <c r="A946" s="113" t="s">
        <v>256</v>
      </c>
      <c r="B946" s="114" t="s">
        <v>257</v>
      </c>
      <c r="C946" s="113" t="s">
        <v>112</v>
      </c>
      <c r="D946" s="113" t="s">
        <v>258</v>
      </c>
      <c r="E946" s="149" t="s">
        <v>259</v>
      </c>
      <c r="F946" s="149"/>
      <c r="G946" s="115" t="s">
        <v>246</v>
      </c>
      <c r="H946" s="116">
        <v>6</v>
      </c>
      <c r="I946" s="117">
        <v>23.03</v>
      </c>
      <c r="J946" s="117">
        <v>138.18</v>
      </c>
      <c r="K946" s="133"/>
    </row>
    <row r="947" spans="1:11" ht="26.1" customHeight="1" x14ac:dyDescent="0.2">
      <c r="A947" s="118" t="s">
        <v>262</v>
      </c>
      <c r="B947" s="119" t="s">
        <v>557</v>
      </c>
      <c r="C947" s="118" t="s">
        <v>109</v>
      </c>
      <c r="D947" s="118" t="s">
        <v>558</v>
      </c>
      <c r="E947" s="152" t="s">
        <v>265</v>
      </c>
      <c r="F947" s="152"/>
      <c r="G947" s="120" t="s">
        <v>115</v>
      </c>
      <c r="H947" s="121">
        <v>0.94299999999999995</v>
      </c>
      <c r="I947" s="122">
        <v>85.93</v>
      </c>
      <c r="J947" s="122">
        <v>81.03</v>
      </c>
      <c r="K947" s="133"/>
    </row>
    <row r="948" spans="1:11" ht="24" customHeight="1" x14ac:dyDescent="0.2">
      <c r="A948" s="118" t="s">
        <v>262</v>
      </c>
      <c r="B948" s="119" t="s">
        <v>561</v>
      </c>
      <c r="C948" s="118" t="s">
        <v>112</v>
      </c>
      <c r="D948" s="118" t="s">
        <v>562</v>
      </c>
      <c r="E948" s="152" t="s">
        <v>265</v>
      </c>
      <c r="F948" s="152"/>
      <c r="G948" s="120" t="s">
        <v>116</v>
      </c>
      <c r="H948" s="121">
        <v>255</v>
      </c>
      <c r="I948" s="122">
        <v>0.68</v>
      </c>
      <c r="J948" s="122">
        <v>173.4</v>
      </c>
      <c r="K948" s="133"/>
    </row>
    <row r="949" spans="1:11" ht="26.1" customHeight="1" x14ac:dyDescent="0.2">
      <c r="A949" s="118" t="s">
        <v>262</v>
      </c>
      <c r="B949" s="119" t="s">
        <v>736</v>
      </c>
      <c r="C949" s="118" t="s">
        <v>109</v>
      </c>
      <c r="D949" s="118" t="s">
        <v>737</v>
      </c>
      <c r="E949" s="152" t="s">
        <v>265</v>
      </c>
      <c r="F949" s="152"/>
      <c r="G949" s="120" t="s">
        <v>115</v>
      </c>
      <c r="H949" s="121">
        <v>0.627</v>
      </c>
      <c r="I949" s="122">
        <v>117.47</v>
      </c>
      <c r="J949" s="122">
        <v>73.650000000000006</v>
      </c>
      <c r="K949" s="133"/>
    </row>
    <row r="950" spans="1:11" ht="26.1" customHeight="1" x14ac:dyDescent="0.2">
      <c r="A950" s="118" t="s">
        <v>262</v>
      </c>
      <c r="B950" s="119" t="s">
        <v>738</v>
      </c>
      <c r="C950" s="118" t="s">
        <v>109</v>
      </c>
      <c r="D950" s="118" t="s">
        <v>739</v>
      </c>
      <c r="E950" s="152" t="s">
        <v>265</v>
      </c>
      <c r="F950" s="152"/>
      <c r="G950" s="120" t="s">
        <v>115</v>
      </c>
      <c r="H950" s="121">
        <v>0.20899999999999999</v>
      </c>
      <c r="I950" s="122">
        <v>116.85</v>
      </c>
      <c r="J950" s="122">
        <v>24.42</v>
      </c>
      <c r="K950" s="133"/>
    </row>
    <row r="951" spans="1:11" ht="25.5" x14ac:dyDescent="0.2">
      <c r="A951" s="123"/>
      <c r="B951" s="123"/>
      <c r="C951" s="123"/>
      <c r="D951" s="123"/>
      <c r="E951" s="123" t="s">
        <v>272</v>
      </c>
      <c r="F951" s="124">
        <v>43.141438999999998</v>
      </c>
      <c r="G951" s="123" t="s">
        <v>273</v>
      </c>
      <c r="H951" s="124">
        <v>49.86</v>
      </c>
      <c r="I951" s="123" t="s">
        <v>274</v>
      </c>
      <c r="J951" s="124">
        <v>93</v>
      </c>
      <c r="K951" s="133"/>
    </row>
    <row r="952" spans="1:11" ht="15" thickBot="1" x14ac:dyDescent="0.25">
      <c r="A952" s="123"/>
      <c r="B952" s="123"/>
      <c r="C952" s="123"/>
      <c r="D952" s="123"/>
      <c r="E952" s="123" t="s">
        <v>275</v>
      </c>
      <c r="F952" s="124">
        <v>102.3</v>
      </c>
      <c r="G952" s="123"/>
      <c r="H952" s="150" t="s">
        <v>276</v>
      </c>
      <c r="I952" s="150"/>
      <c r="J952" s="124">
        <v>592.98</v>
      </c>
      <c r="K952" s="133"/>
    </row>
    <row r="953" spans="1:11" ht="0.95" customHeight="1" thickTop="1" x14ac:dyDescent="0.2">
      <c r="A953" s="125"/>
      <c r="B953" s="125"/>
      <c r="C953" s="125"/>
      <c r="D953" s="125"/>
      <c r="E953" s="125"/>
      <c r="F953" s="125"/>
      <c r="G953" s="125"/>
      <c r="H953" s="125"/>
      <c r="I953" s="125"/>
      <c r="J953" s="125"/>
      <c r="K953" s="133"/>
    </row>
    <row r="954" spans="1:11" ht="18" customHeight="1" x14ac:dyDescent="0.2">
      <c r="A954" s="105"/>
      <c r="B954" s="106" t="s">
        <v>101</v>
      </c>
      <c r="C954" s="105" t="s">
        <v>102</v>
      </c>
      <c r="D954" s="105" t="s">
        <v>17</v>
      </c>
      <c r="E954" s="151" t="s">
        <v>253</v>
      </c>
      <c r="F954" s="151"/>
      <c r="G954" s="107" t="s">
        <v>103</v>
      </c>
      <c r="H954" s="106" t="s">
        <v>104</v>
      </c>
      <c r="I954" s="106" t="s">
        <v>105</v>
      </c>
      <c r="J954" s="106" t="s">
        <v>32</v>
      </c>
      <c r="K954" s="133"/>
    </row>
    <row r="955" spans="1:11" ht="26.1" customHeight="1" x14ac:dyDescent="0.2">
      <c r="A955" s="108" t="s">
        <v>254</v>
      </c>
      <c r="B955" s="109" t="s">
        <v>637</v>
      </c>
      <c r="C955" s="108" t="s">
        <v>109</v>
      </c>
      <c r="D955" s="108" t="s">
        <v>638</v>
      </c>
      <c r="E955" s="148" t="s">
        <v>531</v>
      </c>
      <c r="F955" s="148"/>
      <c r="G955" s="110" t="s">
        <v>115</v>
      </c>
      <c r="H955" s="111">
        <v>1</v>
      </c>
      <c r="I955" s="112">
        <v>556.72</v>
      </c>
      <c r="J955" s="112">
        <v>556.72</v>
      </c>
      <c r="K955" s="133"/>
    </row>
    <row r="956" spans="1:11" ht="26.1" customHeight="1" x14ac:dyDescent="0.2">
      <c r="A956" s="113" t="s">
        <v>256</v>
      </c>
      <c r="B956" s="114" t="s">
        <v>734</v>
      </c>
      <c r="C956" s="113" t="s">
        <v>109</v>
      </c>
      <c r="D956" s="113" t="s">
        <v>735</v>
      </c>
      <c r="E956" s="149" t="s">
        <v>602</v>
      </c>
      <c r="F956" s="149"/>
      <c r="G956" s="115" t="s">
        <v>115</v>
      </c>
      <c r="H956" s="116">
        <v>1</v>
      </c>
      <c r="I956" s="117">
        <v>490.68</v>
      </c>
      <c r="J956" s="117">
        <v>490.68</v>
      </c>
      <c r="K956" s="133"/>
    </row>
    <row r="957" spans="1:11" ht="39" customHeight="1" x14ac:dyDescent="0.2">
      <c r="A957" s="113" t="s">
        <v>256</v>
      </c>
      <c r="B957" s="114" t="s">
        <v>740</v>
      </c>
      <c r="C957" s="113" t="s">
        <v>109</v>
      </c>
      <c r="D957" s="113" t="s">
        <v>741</v>
      </c>
      <c r="E957" s="149" t="s">
        <v>602</v>
      </c>
      <c r="F957" s="149"/>
      <c r="G957" s="115" t="s">
        <v>115</v>
      </c>
      <c r="H957" s="116">
        <v>1</v>
      </c>
      <c r="I957" s="117">
        <v>66.040000000000006</v>
      </c>
      <c r="J957" s="117">
        <v>66.040000000000006</v>
      </c>
      <c r="K957" s="133"/>
    </row>
    <row r="958" spans="1:11" ht="25.5" x14ac:dyDescent="0.2">
      <c r="A958" s="123"/>
      <c r="B958" s="123"/>
      <c r="C958" s="123"/>
      <c r="D958" s="123"/>
      <c r="E958" s="123" t="s">
        <v>272</v>
      </c>
      <c r="F958" s="124">
        <v>64.976573700000003</v>
      </c>
      <c r="G958" s="123" t="s">
        <v>273</v>
      </c>
      <c r="H958" s="124">
        <v>75.09</v>
      </c>
      <c r="I958" s="123" t="s">
        <v>274</v>
      </c>
      <c r="J958" s="124">
        <v>140.07</v>
      </c>
      <c r="K958" s="133"/>
    </row>
    <row r="959" spans="1:11" ht="15" thickBot="1" x14ac:dyDescent="0.25">
      <c r="A959" s="123"/>
      <c r="B959" s="123"/>
      <c r="C959" s="123"/>
      <c r="D959" s="123"/>
      <c r="E959" s="123" t="s">
        <v>275</v>
      </c>
      <c r="F959" s="124">
        <v>116.07</v>
      </c>
      <c r="G959" s="123"/>
      <c r="H959" s="150" t="s">
        <v>276</v>
      </c>
      <c r="I959" s="150"/>
      <c r="J959" s="124">
        <v>672.79</v>
      </c>
      <c r="K959" s="133"/>
    </row>
    <row r="960" spans="1:11" ht="0.95" customHeight="1" thickTop="1" x14ac:dyDescent="0.2">
      <c r="A960" s="125"/>
      <c r="B960" s="125"/>
      <c r="C960" s="125"/>
      <c r="D960" s="125"/>
      <c r="E960" s="125"/>
      <c r="F960" s="125"/>
      <c r="G960" s="125"/>
      <c r="H960" s="125"/>
      <c r="I960" s="125"/>
      <c r="J960" s="125"/>
      <c r="K960" s="133"/>
    </row>
    <row r="961" spans="1:11" ht="18" customHeight="1" x14ac:dyDescent="0.2">
      <c r="A961" s="105"/>
      <c r="B961" s="106" t="s">
        <v>101</v>
      </c>
      <c r="C961" s="105" t="s">
        <v>102</v>
      </c>
      <c r="D961" s="105" t="s">
        <v>17</v>
      </c>
      <c r="E961" s="151" t="s">
        <v>253</v>
      </c>
      <c r="F961" s="151"/>
      <c r="G961" s="107" t="s">
        <v>103</v>
      </c>
      <c r="H961" s="106" t="s">
        <v>104</v>
      </c>
      <c r="I961" s="106" t="s">
        <v>105</v>
      </c>
      <c r="J961" s="106" t="s">
        <v>32</v>
      </c>
      <c r="K961" s="133"/>
    </row>
    <row r="962" spans="1:11" ht="26.1" customHeight="1" x14ac:dyDescent="0.2">
      <c r="A962" s="108" t="s">
        <v>254</v>
      </c>
      <c r="B962" s="109" t="s">
        <v>706</v>
      </c>
      <c r="C962" s="108" t="s">
        <v>109</v>
      </c>
      <c r="D962" s="108" t="s">
        <v>707</v>
      </c>
      <c r="E962" s="148" t="s">
        <v>602</v>
      </c>
      <c r="F962" s="148"/>
      <c r="G962" s="110" t="s">
        <v>115</v>
      </c>
      <c r="H962" s="111">
        <v>1</v>
      </c>
      <c r="I962" s="112">
        <v>579.98</v>
      </c>
      <c r="J962" s="112">
        <v>579.98</v>
      </c>
      <c r="K962" s="133"/>
    </row>
    <row r="963" spans="1:11" ht="26.1" customHeight="1" x14ac:dyDescent="0.2">
      <c r="A963" s="113" t="s">
        <v>256</v>
      </c>
      <c r="B963" s="114" t="s">
        <v>742</v>
      </c>
      <c r="C963" s="113" t="s">
        <v>109</v>
      </c>
      <c r="D963" s="113" t="s">
        <v>743</v>
      </c>
      <c r="E963" s="149" t="s">
        <v>602</v>
      </c>
      <c r="F963" s="149"/>
      <c r="G963" s="115" t="s">
        <v>115</v>
      </c>
      <c r="H963" s="116">
        <v>1</v>
      </c>
      <c r="I963" s="117">
        <v>513.94000000000005</v>
      </c>
      <c r="J963" s="117">
        <v>513.94000000000005</v>
      </c>
      <c r="K963" s="133"/>
    </row>
    <row r="964" spans="1:11" ht="39" customHeight="1" x14ac:dyDescent="0.2">
      <c r="A964" s="113" t="s">
        <v>256</v>
      </c>
      <c r="B964" s="114" t="s">
        <v>740</v>
      </c>
      <c r="C964" s="113" t="s">
        <v>109</v>
      </c>
      <c r="D964" s="113" t="s">
        <v>741</v>
      </c>
      <c r="E964" s="149" t="s">
        <v>602</v>
      </c>
      <c r="F964" s="149"/>
      <c r="G964" s="115" t="s">
        <v>115</v>
      </c>
      <c r="H964" s="116">
        <v>1</v>
      </c>
      <c r="I964" s="117">
        <v>66.040000000000006</v>
      </c>
      <c r="J964" s="117">
        <v>66.040000000000006</v>
      </c>
      <c r="K964" s="133"/>
    </row>
    <row r="965" spans="1:11" ht="25.5" x14ac:dyDescent="0.2">
      <c r="A965" s="123"/>
      <c r="B965" s="123"/>
      <c r="C965" s="123"/>
      <c r="D965" s="123"/>
      <c r="E965" s="123" t="s">
        <v>272</v>
      </c>
      <c r="F965" s="124">
        <v>64.976573700000003</v>
      </c>
      <c r="G965" s="123" t="s">
        <v>273</v>
      </c>
      <c r="H965" s="124">
        <v>75.09</v>
      </c>
      <c r="I965" s="123" t="s">
        <v>274</v>
      </c>
      <c r="J965" s="124">
        <v>140.07</v>
      </c>
      <c r="K965" s="133"/>
    </row>
    <row r="966" spans="1:11" ht="15" thickBot="1" x14ac:dyDescent="0.25">
      <c r="A966" s="123"/>
      <c r="B966" s="123"/>
      <c r="C966" s="123"/>
      <c r="D966" s="123"/>
      <c r="E966" s="123" t="s">
        <v>275</v>
      </c>
      <c r="F966" s="124">
        <v>120.92</v>
      </c>
      <c r="G966" s="123"/>
      <c r="H966" s="150" t="s">
        <v>276</v>
      </c>
      <c r="I966" s="150"/>
      <c r="J966" s="124">
        <v>700.9</v>
      </c>
      <c r="K966" s="133"/>
    </row>
    <row r="967" spans="1:11" ht="0.95" customHeight="1" thickTop="1" x14ac:dyDescent="0.2">
      <c r="A967" s="125"/>
      <c r="B967" s="125"/>
      <c r="C967" s="125"/>
      <c r="D967" s="125"/>
      <c r="E967" s="125"/>
      <c r="F967" s="125"/>
      <c r="G967" s="125"/>
      <c r="H967" s="125"/>
      <c r="I967" s="125"/>
      <c r="J967" s="125"/>
      <c r="K967" s="133"/>
    </row>
    <row r="968" spans="1:11" ht="18" customHeight="1" x14ac:dyDescent="0.2">
      <c r="A968" s="105"/>
      <c r="B968" s="106" t="s">
        <v>101</v>
      </c>
      <c r="C968" s="105" t="s">
        <v>102</v>
      </c>
      <c r="D968" s="105" t="s">
        <v>17</v>
      </c>
      <c r="E968" s="151" t="s">
        <v>253</v>
      </c>
      <c r="F968" s="151"/>
      <c r="G968" s="107" t="s">
        <v>103</v>
      </c>
      <c r="H968" s="106" t="s">
        <v>104</v>
      </c>
      <c r="I968" s="106" t="s">
        <v>105</v>
      </c>
      <c r="J968" s="106" t="s">
        <v>32</v>
      </c>
      <c r="K968" s="133"/>
    </row>
    <row r="969" spans="1:11" ht="26.1" customHeight="1" x14ac:dyDescent="0.2">
      <c r="A969" s="108" t="s">
        <v>254</v>
      </c>
      <c r="B969" s="109" t="s">
        <v>742</v>
      </c>
      <c r="C969" s="108" t="s">
        <v>109</v>
      </c>
      <c r="D969" s="108" t="s">
        <v>743</v>
      </c>
      <c r="E969" s="148" t="s">
        <v>602</v>
      </c>
      <c r="F969" s="148"/>
      <c r="G969" s="110" t="s">
        <v>115</v>
      </c>
      <c r="H969" s="111">
        <v>1</v>
      </c>
      <c r="I969" s="112">
        <v>513.94000000000005</v>
      </c>
      <c r="J969" s="112">
        <v>513.94000000000005</v>
      </c>
      <c r="K969" s="133"/>
    </row>
    <row r="970" spans="1:11" ht="24" customHeight="1" x14ac:dyDescent="0.2">
      <c r="A970" s="113" t="s">
        <v>256</v>
      </c>
      <c r="B970" s="114" t="s">
        <v>257</v>
      </c>
      <c r="C970" s="113" t="s">
        <v>112</v>
      </c>
      <c r="D970" s="113" t="s">
        <v>258</v>
      </c>
      <c r="E970" s="149" t="s">
        <v>259</v>
      </c>
      <c r="F970" s="149"/>
      <c r="G970" s="115" t="s">
        <v>246</v>
      </c>
      <c r="H970" s="116">
        <v>6</v>
      </c>
      <c r="I970" s="117">
        <v>23.03</v>
      </c>
      <c r="J970" s="117">
        <v>138.18</v>
      </c>
      <c r="K970" s="133"/>
    </row>
    <row r="971" spans="1:11" ht="26.1" customHeight="1" x14ac:dyDescent="0.2">
      <c r="A971" s="118" t="s">
        <v>262</v>
      </c>
      <c r="B971" s="119" t="s">
        <v>557</v>
      </c>
      <c r="C971" s="118" t="s">
        <v>109</v>
      </c>
      <c r="D971" s="118" t="s">
        <v>558</v>
      </c>
      <c r="E971" s="152" t="s">
        <v>265</v>
      </c>
      <c r="F971" s="152"/>
      <c r="G971" s="120" t="s">
        <v>115</v>
      </c>
      <c r="H971" s="121">
        <v>0.91300000000000003</v>
      </c>
      <c r="I971" s="122">
        <v>85.93</v>
      </c>
      <c r="J971" s="122">
        <v>78.45</v>
      </c>
      <c r="K971" s="133"/>
    </row>
    <row r="972" spans="1:11" ht="24" customHeight="1" x14ac:dyDescent="0.2">
      <c r="A972" s="118" t="s">
        <v>262</v>
      </c>
      <c r="B972" s="119" t="s">
        <v>561</v>
      </c>
      <c r="C972" s="118" t="s">
        <v>112</v>
      </c>
      <c r="D972" s="118" t="s">
        <v>562</v>
      </c>
      <c r="E972" s="152" t="s">
        <v>265</v>
      </c>
      <c r="F972" s="152"/>
      <c r="G972" s="120" t="s">
        <v>116</v>
      </c>
      <c r="H972" s="121">
        <v>293</v>
      </c>
      <c r="I972" s="122">
        <v>0.68</v>
      </c>
      <c r="J972" s="122">
        <v>199.24</v>
      </c>
      <c r="K972" s="133"/>
    </row>
    <row r="973" spans="1:11" ht="26.1" customHeight="1" x14ac:dyDescent="0.2">
      <c r="A973" s="118" t="s">
        <v>262</v>
      </c>
      <c r="B973" s="119" t="s">
        <v>736</v>
      </c>
      <c r="C973" s="118" t="s">
        <v>109</v>
      </c>
      <c r="D973" s="118" t="s">
        <v>737</v>
      </c>
      <c r="E973" s="152" t="s">
        <v>265</v>
      </c>
      <c r="F973" s="152"/>
      <c r="G973" s="120" t="s">
        <v>115</v>
      </c>
      <c r="H973" s="121">
        <v>0.627</v>
      </c>
      <c r="I973" s="122">
        <v>117.47</v>
      </c>
      <c r="J973" s="122">
        <v>73.650000000000006</v>
      </c>
      <c r="K973" s="133"/>
    </row>
    <row r="974" spans="1:11" ht="26.1" customHeight="1" x14ac:dyDescent="0.2">
      <c r="A974" s="118" t="s">
        <v>262</v>
      </c>
      <c r="B974" s="119" t="s">
        <v>738</v>
      </c>
      <c r="C974" s="118" t="s">
        <v>109</v>
      </c>
      <c r="D974" s="118" t="s">
        <v>739</v>
      </c>
      <c r="E974" s="152" t="s">
        <v>265</v>
      </c>
      <c r="F974" s="152"/>
      <c r="G974" s="120" t="s">
        <v>115</v>
      </c>
      <c r="H974" s="121">
        <v>0.20899999999999999</v>
      </c>
      <c r="I974" s="122">
        <v>116.85</v>
      </c>
      <c r="J974" s="122">
        <v>24.42</v>
      </c>
      <c r="K974" s="133"/>
    </row>
    <row r="975" spans="1:11" ht="25.5" x14ac:dyDescent="0.2">
      <c r="A975" s="123"/>
      <c r="B975" s="123"/>
      <c r="C975" s="123"/>
      <c r="D975" s="123"/>
      <c r="E975" s="123" t="s">
        <v>272</v>
      </c>
      <c r="F975" s="124">
        <v>43.141438999999998</v>
      </c>
      <c r="G975" s="123" t="s">
        <v>273</v>
      </c>
      <c r="H975" s="124">
        <v>49.86</v>
      </c>
      <c r="I975" s="123" t="s">
        <v>274</v>
      </c>
      <c r="J975" s="124">
        <v>93</v>
      </c>
      <c r="K975" s="133"/>
    </row>
    <row r="976" spans="1:11" ht="15" thickBot="1" x14ac:dyDescent="0.25">
      <c r="A976" s="123"/>
      <c r="B976" s="123"/>
      <c r="C976" s="123"/>
      <c r="D976" s="123"/>
      <c r="E976" s="123" t="s">
        <v>275</v>
      </c>
      <c r="F976" s="124">
        <v>107.15</v>
      </c>
      <c r="G976" s="123"/>
      <c r="H976" s="150" t="s">
        <v>276</v>
      </c>
      <c r="I976" s="150"/>
      <c r="J976" s="124">
        <v>621.09</v>
      </c>
      <c r="K976" s="133"/>
    </row>
    <row r="977" spans="1:11" ht="0.95" customHeight="1" thickTop="1" x14ac:dyDescent="0.2">
      <c r="A977" s="125"/>
      <c r="B977" s="125"/>
      <c r="C977" s="125"/>
      <c r="D977" s="125"/>
      <c r="E977" s="125"/>
      <c r="F977" s="125"/>
      <c r="G977" s="125"/>
      <c r="H977" s="125"/>
      <c r="I977" s="125"/>
      <c r="J977" s="125"/>
      <c r="K977" s="133"/>
    </row>
    <row r="978" spans="1:11" ht="18" customHeight="1" x14ac:dyDescent="0.2">
      <c r="A978" s="105"/>
      <c r="B978" s="106" t="s">
        <v>101</v>
      </c>
      <c r="C978" s="105" t="s">
        <v>102</v>
      </c>
      <c r="D978" s="105" t="s">
        <v>17</v>
      </c>
      <c r="E978" s="151" t="s">
        <v>253</v>
      </c>
      <c r="F978" s="151"/>
      <c r="G978" s="107" t="s">
        <v>103</v>
      </c>
      <c r="H978" s="106" t="s">
        <v>104</v>
      </c>
      <c r="I978" s="106" t="s">
        <v>105</v>
      </c>
      <c r="J978" s="106" t="s">
        <v>32</v>
      </c>
      <c r="K978" s="133"/>
    </row>
    <row r="979" spans="1:11" ht="26.1" customHeight="1" x14ac:dyDescent="0.2">
      <c r="A979" s="108" t="s">
        <v>254</v>
      </c>
      <c r="B979" s="109" t="s">
        <v>744</v>
      </c>
      <c r="C979" s="108" t="s">
        <v>109</v>
      </c>
      <c r="D979" s="108" t="s">
        <v>745</v>
      </c>
      <c r="E979" s="148" t="s">
        <v>531</v>
      </c>
      <c r="F979" s="148"/>
      <c r="G979" s="110" t="s">
        <v>115</v>
      </c>
      <c r="H979" s="111">
        <v>1</v>
      </c>
      <c r="I979" s="112">
        <v>498.63</v>
      </c>
      <c r="J979" s="112">
        <v>498.63</v>
      </c>
      <c r="K979" s="133"/>
    </row>
    <row r="980" spans="1:11" ht="39" customHeight="1" x14ac:dyDescent="0.2">
      <c r="A980" s="113" t="s">
        <v>256</v>
      </c>
      <c r="B980" s="114" t="s">
        <v>746</v>
      </c>
      <c r="C980" s="113" t="s">
        <v>109</v>
      </c>
      <c r="D980" s="113" t="s">
        <v>747</v>
      </c>
      <c r="E980" s="149" t="s">
        <v>602</v>
      </c>
      <c r="F980" s="149"/>
      <c r="G980" s="115" t="s">
        <v>115</v>
      </c>
      <c r="H980" s="116">
        <v>1</v>
      </c>
      <c r="I980" s="117">
        <v>66.040000000000006</v>
      </c>
      <c r="J980" s="117">
        <v>66.040000000000006</v>
      </c>
      <c r="K980" s="133"/>
    </row>
    <row r="981" spans="1:11" ht="39" customHeight="1" x14ac:dyDescent="0.2">
      <c r="A981" s="118" t="s">
        <v>262</v>
      </c>
      <c r="B981" s="119" t="s">
        <v>748</v>
      </c>
      <c r="C981" s="118" t="s">
        <v>109</v>
      </c>
      <c r="D981" s="118" t="s">
        <v>749</v>
      </c>
      <c r="E981" s="152" t="s">
        <v>265</v>
      </c>
      <c r="F981" s="152"/>
      <c r="G981" s="120" t="s">
        <v>115</v>
      </c>
      <c r="H981" s="121">
        <v>1</v>
      </c>
      <c r="I981" s="122">
        <v>41.86</v>
      </c>
      <c r="J981" s="122">
        <v>41.86</v>
      </c>
      <c r="K981" s="133"/>
    </row>
    <row r="982" spans="1:11" ht="24" customHeight="1" x14ac:dyDescent="0.2">
      <c r="A982" s="118" t="s">
        <v>262</v>
      </c>
      <c r="B982" s="119" t="s">
        <v>750</v>
      </c>
      <c r="C982" s="118" t="s">
        <v>109</v>
      </c>
      <c r="D982" s="118" t="s">
        <v>751</v>
      </c>
      <c r="E982" s="152" t="s">
        <v>265</v>
      </c>
      <c r="F982" s="152"/>
      <c r="G982" s="120" t="s">
        <v>115</v>
      </c>
      <c r="H982" s="121">
        <v>1</v>
      </c>
      <c r="I982" s="122">
        <v>390.73</v>
      </c>
      <c r="J982" s="122">
        <v>390.73</v>
      </c>
      <c r="K982" s="133"/>
    </row>
    <row r="983" spans="1:11" ht="25.5" x14ac:dyDescent="0.2">
      <c r="A983" s="123"/>
      <c r="B983" s="123"/>
      <c r="C983" s="123"/>
      <c r="D983" s="123"/>
      <c r="E983" s="123" t="s">
        <v>272</v>
      </c>
      <c r="F983" s="124">
        <v>21.835134799999999</v>
      </c>
      <c r="G983" s="123" t="s">
        <v>273</v>
      </c>
      <c r="H983" s="124">
        <v>25.23</v>
      </c>
      <c r="I983" s="123" t="s">
        <v>274</v>
      </c>
      <c r="J983" s="124">
        <v>47.07</v>
      </c>
      <c r="K983" s="133"/>
    </row>
    <row r="984" spans="1:11" ht="15" thickBot="1" x14ac:dyDescent="0.25">
      <c r="A984" s="123"/>
      <c r="B984" s="123"/>
      <c r="C984" s="123"/>
      <c r="D984" s="123"/>
      <c r="E984" s="123" t="s">
        <v>275</v>
      </c>
      <c r="F984" s="124">
        <v>103.96</v>
      </c>
      <c r="G984" s="123"/>
      <c r="H984" s="150" t="s">
        <v>276</v>
      </c>
      <c r="I984" s="150"/>
      <c r="J984" s="124">
        <v>602.59</v>
      </c>
      <c r="K984" s="133"/>
    </row>
    <row r="985" spans="1:11" ht="0.95" customHeight="1" thickTop="1" x14ac:dyDescent="0.2">
      <c r="A985" s="125"/>
      <c r="B985" s="125"/>
      <c r="C985" s="125"/>
      <c r="D985" s="125"/>
      <c r="E985" s="125"/>
      <c r="F985" s="125"/>
      <c r="G985" s="125"/>
      <c r="H985" s="125"/>
      <c r="I985" s="125"/>
      <c r="J985" s="125"/>
      <c r="K985" s="133"/>
    </row>
    <row r="986" spans="1:11" ht="18" customHeight="1" x14ac:dyDescent="0.2">
      <c r="A986" s="105"/>
      <c r="B986" s="106" t="s">
        <v>101</v>
      </c>
      <c r="C986" s="105" t="s">
        <v>102</v>
      </c>
      <c r="D986" s="105" t="s">
        <v>17</v>
      </c>
      <c r="E986" s="151" t="s">
        <v>253</v>
      </c>
      <c r="F986" s="151"/>
      <c r="G986" s="107" t="s">
        <v>103</v>
      </c>
      <c r="H986" s="106" t="s">
        <v>104</v>
      </c>
      <c r="I986" s="106" t="s">
        <v>105</v>
      </c>
      <c r="J986" s="106" t="s">
        <v>32</v>
      </c>
      <c r="K986" s="133"/>
    </row>
    <row r="987" spans="1:11" ht="26.1" customHeight="1" x14ac:dyDescent="0.2">
      <c r="A987" s="108" t="s">
        <v>254</v>
      </c>
      <c r="B987" s="109" t="s">
        <v>600</v>
      </c>
      <c r="C987" s="108" t="s">
        <v>109</v>
      </c>
      <c r="D987" s="108" t="s">
        <v>601</v>
      </c>
      <c r="E987" s="148" t="s">
        <v>602</v>
      </c>
      <c r="F987" s="148"/>
      <c r="G987" s="110" t="s">
        <v>115</v>
      </c>
      <c r="H987" s="111">
        <v>1</v>
      </c>
      <c r="I987" s="112">
        <v>515.07000000000005</v>
      </c>
      <c r="J987" s="112">
        <v>515.07000000000005</v>
      </c>
      <c r="K987" s="133"/>
    </row>
    <row r="988" spans="1:11" ht="39" customHeight="1" x14ac:dyDescent="0.2">
      <c r="A988" s="113" t="s">
        <v>256</v>
      </c>
      <c r="B988" s="114" t="s">
        <v>746</v>
      </c>
      <c r="C988" s="113" t="s">
        <v>109</v>
      </c>
      <c r="D988" s="113" t="s">
        <v>747</v>
      </c>
      <c r="E988" s="149" t="s">
        <v>602</v>
      </c>
      <c r="F988" s="149"/>
      <c r="G988" s="115" t="s">
        <v>115</v>
      </c>
      <c r="H988" s="116">
        <v>1</v>
      </c>
      <c r="I988" s="117">
        <v>66.040000000000006</v>
      </c>
      <c r="J988" s="117">
        <v>66.040000000000006</v>
      </c>
      <c r="K988" s="133"/>
    </row>
    <row r="989" spans="1:11" ht="39" customHeight="1" x14ac:dyDescent="0.2">
      <c r="A989" s="118" t="s">
        <v>262</v>
      </c>
      <c r="B989" s="119" t="s">
        <v>752</v>
      </c>
      <c r="C989" s="118" t="s">
        <v>109</v>
      </c>
      <c r="D989" s="118" t="s">
        <v>753</v>
      </c>
      <c r="E989" s="152" t="s">
        <v>265</v>
      </c>
      <c r="F989" s="152"/>
      <c r="G989" s="120" t="s">
        <v>115</v>
      </c>
      <c r="H989" s="121">
        <v>1</v>
      </c>
      <c r="I989" s="122">
        <v>407.17</v>
      </c>
      <c r="J989" s="122">
        <v>407.17</v>
      </c>
      <c r="K989" s="133"/>
    </row>
    <row r="990" spans="1:11" ht="39" customHeight="1" x14ac:dyDescent="0.2">
      <c r="A990" s="118" t="s">
        <v>262</v>
      </c>
      <c r="B990" s="119" t="s">
        <v>748</v>
      </c>
      <c r="C990" s="118" t="s">
        <v>109</v>
      </c>
      <c r="D990" s="118" t="s">
        <v>749</v>
      </c>
      <c r="E990" s="152" t="s">
        <v>265</v>
      </c>
      <c r="F990" s="152"/>
      <c r="G990" s="120" t="s">
        <v>115</v>
      </c>
      <c r="H990" s="121">
        <v>1</v>
      </c>
      <c r="I990" s="122">
        <v>41.86</v>
      </c>
      <c r="J990" s="122">
        <v>41.86</v>
      </c>
      <c r="K990" s="133"/>
    </row>
    <row r="991" spans="1:11" ht="25.5" x14ac:dyDescent="0.2">
      <c r="A991" s="123"/>
      <c r="B991" s="123"/>
      <c r="C991" s="123"/>
      <c r="D991" s="123"/>
      <c r="E991" s="123" t="s">
        <v>272</v>
      </c>
      <c r="F991" s="124">
        <v>21.835134799999999</v>
      </c>
      <c r="G991" s="123" t="s">
        <v>273</v>
      </c>
      <c r="H991" s="124">
        <v>25.23</v>
      </c>
      <c r="I991" s="123" t="s">
        <v>274</v>
      </c>
      <c r="J991" s="124">
        <v>47.07</v>
      </c>
      <c r="K991" s="133"/>
    </row>
    <row r="992" spans="1:11" ht="15" thickBot="1" x14ac:dyDescent="0.25">
      <c r="A992" s="123"/>
      <c r="B992" s="123"/>
      <c r="C992" s="123"/>
      <c r="D992" s="123"/>
      <c r="E992" s="123" t="s">
        <v>275</v>
      </c>
      <c r="F992" s="124">
        <v>107.39</v>
      </c>
      <c r="G992" s="123"/>
      <c r="H992" s="150" t="s">
        <v>276</v>
      </c>
      <c r="I992" s="150"/>
      <c r="J992" s="124">
        <v>622.46</v>
      </c>
      <c r="K992" s="133"/>
    </row>
    <row r="993" spans="1:11" ht="0.95" customHeight="1" thickTop="1" x14ac:dyDescent="0.2">
      <c r="A993" s="125"/>
      <c r="B993" s="125"/>
      <c r="C993" s="125"/>
      <c r="D993" s="125"/>
      <c r="E993" s="125"/>
      <c r="F993" s="125"/>
      <c r="G993" s="125"/>
      <c r="H993" s="125"/>
      <c r="I993" s="125"/>
      <c r="J993" s="125"/>
      <c r="K993" s="133"/>
    </row>
    <row r="994" spans="1:11" ht="18" customHeight="1" x14ac:dyDescent="0.2">
      <c r="A994" s="105"/>
      <c r="B994" s="106" t="s">
        <v>101</v>
      </c>
      <c r="C994" s="105" t="s">
        <v>102</v>
      </c>
      <c r="D994" s="105" t="s">
        <v>17</v>
      </c>
      <c r="E994" s="151" t="s">
        <v>253</v>
      </c>
      <c r="F994" s="151"/>
      <c r="G994" s="107" t="s">
        <v>103</v>
      </c>
      <c r="H994" s="106" t="s">
        <v>104</v>
      </c>
      <c r="I994" s="106" t="s">
        <v>105</v>
      </c>
      <c r="J994" s="106" t="s">
        <v>32</v>
      </c>
      <c r="K994" s="133"/>
    </row>
    <row r="995" spans="1:11" ht="24" customHeight="1" x14ac:dyDescent="0.2">
      <c r="A995" s="108" t="s">
        <v>254</v>
      </c>
      <c r="B995" s="109" t="s">
        <v>754</v>
      </c>
      <c r="C995" s="108" t="s">
        <v>112</v>
      </c>
      <c r="D995" s="108" t="s">
        <v>755</v>
      </c>
      <c r="E995" s="148" t="s">
        <v>259</v>
      </c>
      <c r="F995" s="148"/>
      <c r="G995" s="110" t="s">
        <v>246</v>
      </c>
      <c r="H995" s="111">
        <v>1</v>
      </c>
      <c r="I995" s="112">
        <v>32.58</v>
      </c>
      <c r="J995" s="112">
        <v>32.58</v>
      </c>
      <c r="K995" s="133"/>
    </row>
    <row r="996" spans="1:11" ht="26.1" customHeight="1" x14ac:dyDescent="0.2">
      <c r="A996" s="113" t="s">
        <v>256</v>
      </c>
      <c r="B996" s="114" t="s">
        <v>682</v>
      </c>
      <c r="C996" s="113" t="s">
        <v>112</v>
      </c>
      <c r="D996" s="113" t="s">
        <v>683</v>
      </c>
      <c r="E996" s="149" t="s">
        <v>259</v>
      </c>
      <c r="F996" s="149"/>
      <c r="G996" s="115" t="s">
        <v>246</v>
      </c>
      <c r="H996" s="116">
        <v>1</v>
      </c>
      <c r="I996" s="117">
        <v>0.89</v>
      </c>
      <c r="J996" s="117">
        <v>0.89</v>
      </c>
      <c r="K996" s="133"/>
    </row>
    <row r="997" spans="1:11" ht="24" customHeight="1" x14ac:dyDescent="0.2">
      <c r="A997" s="118" t="s">
        <v>262</v>
      </c>
      <c r="B997" s="119" t="s">
        <v>684</v>
      </c>
      <c r="C997" s="118" t="s">
        <v>112</v>
      </c>
      <c r="D997" s="118" t="s">
        <v>685</v>
      </c>
      <c r="E997" s="152" t="s">
        <v>448</v>
      </c>
      <c r="F997" s="152"/>
      <c r="G997" s="120" t="s">
        <v>246</v>
      </c>
      <c r="H997" s="121">
        <v>1</v>
      </c>
      <c r="I997" s="122">
        <v>24.06</v>
      </c>
      <c r="J997" s="122">
        <v>24.06</v>
      </c>
      <c r="K997" s="133"/>
    </row>
    <row r="998" spans="1:11" ht="26.1" customHeight="1" x14ac:dyDescent="0.2">
      <c r="A998" s="118" t="s">
        <v>262</v>
      </c>
      <c r="B998" s="119" t="s">
        <v>486</v>
      </c>
      <c r="C998" s="118" t="s">
        <v>112</v>
      </c>
      <c r="D998" s="118" t="s">
        <v>487</v>
      </c>
      <c r="E998" s="152" t="s">
        <v>265</v>
      </c>
      <c r="F998" s="152"/>
      <c r="G998" s="120" t="s">
        <v>246</v>
      </c>
      <c r="H998" s="121">
        <v>1</v>
      </c>
      <c r="I998" s="122">
        <v>3.83</v>
      </c>
      <c r="J998" s="122">
        <v>3.83</v>
      </c>
      <c r="K998" s="133"/>
    </row>
    <row r="999" spans="1:11" ht="26.1" customHeight="1" x14ac:dyDescent="0.2">
      <c r="A999" s="118" t="s">
        <v>262</v>
      </c>
      <c r="B999" s="119" t="s">
        <v>488</v>
      </c>
      <c r="C999" s="118" t="s">
        <v>112</v>
      </c>
      <c r="D999" s="118" t="s">
        <v>489</v>
      </c>
      <c r="E999" s="152" t="s">
        <v>265</v>
      </c>
      <c r="F999" s="152"/>
      <c r="G999" s="120" t="s">
        <v>246</v>
      </c>
      <c r="H999" s="121">
        <v>1</v>
      </c>
      <c r="I999" s="122">
        <v>0.72</v>
      </c>
      <c r="J999" s="122">
        <v>0.72</v>
      </c>
      <c r="K999" s="133"/>
    </row>
    <row r="1000" spans="1:11" ht="26.1" customHeight="1" x14ac:dyDescent="0.2">
      <c r="A1000" s="118" t="s">
        <v>262</v>
      </c>
      <c r="B1000" s="119" t="s">
        <v>463</v>
      </c>
      <c r="C1000" s="118" t="s">
        <v>112</v>
      </c>
      <c r="D1000" s="118" t="s">
        <v>464</v>
      </c>
      <c r="E1000" s="152" t="s">
        <v>265</v>
      </c>
      <c r="F1000" s="152"/>
      <c r="G1000" s="120" t="s">
        <v>246</v>
      </c>
      <c r="H1000" s="121">
        <v>1</v>
      </c>
      <c r="I1000" s="122">
        <v>1.21</v>
      </c>
      <c r="J1000" s="122">
        <v>1.21</v>
      </c>
      <c r="K1000" s="133"/>
    </row>
    <row r="1001" spans="1:11" ht="26.1" customHeight="1" x14ac:dyDescent="0.2">
      <c r="A1001" s="118" t="s">
        <v>262</v>
      </c>
      <c r="B1001" s="119" t="s">
        <v>465</v>
      </c>
      <c r="C1001" s="118" t="s">
        <v>112</v>
      </c>
      <c r="D1001" s="118" t="s">
        <v>466</v>
      </c>
      <c r="E1001" s="152" t="s">
        <v>265</v>
      </c>
      <c r="F1001" s="152"/>
      <c r="G1001" s="120" t="s">
        <v>246</v>
      </c>
      <c r="H1001" s="121">
        <v>1</v>
      </c>
      <c r="I1001" s="122">
        <v>7.0000000000000007E-2</v>
      </c>
      <c r="J1001" s="122">
        <v>7.0000000000000007E-2</v>
      </c>
      <c r="K1001" s="133"/>
    </row>
    <row r="1002" spans="1:11" ht="26.1" customHeight="1" x14ac:dyDescent="0.2">
      <c r="A1002" s="118" t="s">
        <v>262</v>
      </c>
      <c r="B1002" s="119" t="s">
        <v>756</v>
      </c>
      <c r="C1002" s="118" t="s">
        <v>112</v>
      </c>
      <c r="D1002" s="118" t="s">
        <v>757</v>
      </c>
      <c r="E1002" s="152" t="s">
        <v>265</v>
      </c>
      <c r="F1002" s="152"/>
      <c r="G1002" s="120" t="s">
        <v>246</v>
      </c>
      <c r="H1002" s="121">
        <v>1</v>
      </c>
      <c r="I1002" s="122">
        <v>0.73</v>
      </c>
      <c r="J1002" s="122">
        <v>0.73</v>
      </c>
      <c r="K1002" s="133"/>
    </row>
    <row r="1003" spans="1:11" ht="26.1" customHeight="1" x14ac:dyDescent="0.2">
      <c r="A1003" s="118" t="s">
        <v>262</v>
      </c>
      <c r="B1003" s="119" t="s">
        <v>758</v>
      </c>
      <c r="C1003" s="118" t="s">
        <v>112</v>
      </c>
      <c r="D1003" s="118" t="s">
        <v>759</v>
      </c>
      <c r="E1003" s="152" t="s">
        <v>265</v>
      </c>
      <c r="F1003" s="152"/>
      <c r="G1003" s="120" t="s">
        <v>246</v>
      </c>
      <c r="H1003" s="121">
        <v>1</v>
      </c>
      <c r="I1003" s="122">
        <v>1.07</v>
      </c>
      <c r="J1003" s="122">
        <v>1.07</v>
      </c>
      <c r="K1003" s="133"/>
    </row>
    <row r="1004" spans="1:11" ht="25.5" x14ac:dyDescent="0.2">
      <c r="A1004" s="123"/>
      <c r="B1004" s="123"/>
      <c r="C1004" s="123"/>
      <c r="D1004" s="123"/>
      <c r="E1004" s="123" t="s">
        <v>272</v>
      </c>
      <c r="F1004" s="124">
        <v>11.5739667</v>
      </c>
      <c r="G1004" s="123" t="s">
        <v>273</v>
      </c>
      <c r="H1004" s="124">
        <v>13.38</v>
      </c>
      <c r="I1004" s="123" t="s">
        <v>274</v>
      </c>
      <c r="J1004" s="124">
        <v>24.95</v>
      </c>
      <c r="K1004" s="133"/>
    </row>
    <row r="1005" spans="1:11" ht="15" thickBot="1" x14ac:dyDescent="0.25">
      <c r="A1005" s="123"/>
      <c r="B1005" s="123"/>
      <c r="C1005" s="123"/>
      <c r="D1005" s="123"/>
      <c r="E1005" s="123" t="s">
        <v>275</v>
      </c>
      <c r="F1005" s="124">
        <v>6.79</v>
      </c>
      <c r="G1005" s="123"/>
      <c r="H1005" s="150" t="s">
        <v>276</v>
      </c>
      <c r="I1005" s="150"/>
      <c r="J1005" s="124">
        <v>39.369999999999997</v>
      </c>
      <c r="K1005" s="133"/>
    </row>
    <row r="1006" spans="1:11" ht="0.95" customHeight="1" thickTop="1" x14ac:dyDescent="0.2">
      <c r="A1006" s="125"/>
      <c r="B1006" s="125"/>
      <c r="C1006" s="125"/>
      <c r="D1006" s="125"/>
      <c r="E1006" s="125"/>
      <c r="F1006" s="125"/>
      <c r="G1006" s="125"/>
      <c r="H1006" s="125"/>
      <c r="I1006" s="125"/>
      <c r="J1006" s="125"/>
      <c r="K1006" s="133"/>
    </row>
    <row r="1007" spans="1:11" ht="18" customHeight="1" x14ac:dyDescent="0.2">
      <c r="A1007" s="105"/>
      <c r="B1007" s="106" t="s">
        <v>101</v>
      </c>
      <c r="C1007" s="105" t="s">
        <v>102</v>
      </c>
      <c r="D1007" s="105" t="s">
        <v>17</v>
      </c>
      <c r="E1007" s="151" t="s">
        <v>253</v>
      </c>
      <c r="F1007" s="151"/>
      <c r="G1007" s="107" t="s">
        <v>103</v>
      </c>
      <c r="H1007" s="106" t="s">
        <v>104</v>
      </c>
      <c r="I1007" s="106" t="s">
        <v>105</v>
      </c>
      <c r="J1007" s="106" t="s">
        <v>32</v>
      </c>
      <c r="K1007" s="133"/>
    </row>
    <row r="1008" spans="1:11" ht="26.1" customHeight="1" x14ac:dyDescent="0.2">
      <c r="A1008" s="108" t="s">
        <v>254</v>
      </c>
      <c r="B1008" s="109" t="s">
        <v>917</v>
      </c>
      <c r="C1008" s="108" t="s">
        <v>112</v>
      </c>
      <c r="D1008" s="108" t="s">
        <v>918</v>
      </c>
      <c r="E1008" s="148" t="s">
        <v>259</v>
      </c>
      <c r="F1008" s="148"/>
      <c r="G1008" s="110" t="s">
        <v>246</v>
      </c>
      <c r="H1008" s="111">
        <v>1</v>
      </c>
      <c r="I1008" s="112">
        <v>31.54</v>
      </c>
      <c r="J1008" s="112">
        <v>31.54</v>
      </c>
      <c r="K1008" s="133"/>
    </row>
    <row r="1009" spans="1:11" ht="26.1" customHeight="1" x14ac:dyDescent="0.2">
      <c r="A1009" s="113" t="s">
        <v>256</v>
      </c>
      <c r="B1009" s="114" t="s">
        <v>919</v>
      </c>
      <c r="C1009" s="113" t="s">
        <v>112</v>
      </c>
      <c r="D1009" s="113" t="s">
        <v>920</v>
      </c>
      <c r="E1009" s="149" t="s">
        <v>259</v>
      </c>
      <c r="F1009" s="149"/>
      <c r="G1009" s="115" t="s">
        <v>246</v>
      </c>
      <c r="H1009" s="116">
        <v>1</v>
      </c>
      <c r="I1009" s="117">
        <v>0.43</v>
      </c>
      <c r="J1009" s="117">
        <v>0.43</v>
      </c>
      <c r="K1009" s="133"/>
    </row>
    <row r="1010" spans="1:11" ht="24" customHeight="1" x14ac:dyDescent="0.2">
      <c r="A1010" s="118" t="s">
        <v>262</v>
      </c>
      <c r="B1010" s="119" t="s">
        <v>446</v>
      </c>
      <c r="C1010" s="118" t="s">
        <v>112</v>
      </c>
      <c r="D1010" s="118" t="s">
        <v>447</v>
      </c>
      <c r="E1010" s="152" t="s">
        <v>448</v>
      </c>
      <c r="F1010" s="152"/>
      <c r="G1010" s="120" t="s">
        <v>246</v>
      </c>
      <c r="H1010" s="121">
        <v>1</v>
      </c>
      <c r="I1010" s="122">
        <v>24.06</v>
      </c>
      <c r="J1010" s="122">
        <v>24.06</v>
      </c>
      <c r="K1010" s="133"/>
    </row>
    <row r="1011" spans="1:11" ht="26.1" customHeight="1" x14ac:dyDescent="0.2">
      <c r="A1011" s="118" t="s">
        <v>262</v>
      </c>
      <c r="B1011" s="119" t="s">
        <v>486</v>
      </c>
      <c r="C1011" s="118" t="s">
        <v>112</v>
      </c>
      <c r="D1011" s="118" t="s">
        <v>487</v>
      </c>
      <c r="E1011" s="152" t="s">
        <v>265</v>
      </c>
      <c r="F1011" s="152"/>
      <c r="G1011" s="120" t="s">
        <v>246</v>
      </c>
      <c r="H1011" s="121">
        <v>1</v>
      </c>
      <c r="I1011" s="122">
        <v>3.83</v>
      </c>
      <c r="J1011" s="122">
        <v>3.83</v>
      </c>
      <c r="K1011" s="133"/>
    </row>
    <row r="1012" spans="1:11" ht="26.1" customHeight="1" x14ac:dyDescent="0.2">
      <c r="A1012" s="118" t="s">
        <v>262</v>
      </c>
      <c r="B1012" s="119" t="s">
        <v>488</v>
      </c>
      <c r="C1012" s="118" t="s">
        <v>112</v>
      </c>
      <c r="D1012" s="118" t="s">
        <v>489</v>
      </c>
      <c r="E1012" s="152" t="s">
        <v>265</v>
      </c>
      <c r="F1012" s="152"/>
      <c r="G1012" s="120" t="s">
        <v>246</v>
      </c>
      <c r="H1012" s="121">
        <v>1</v>
      </c>
      <c r="I1012" s="122">
        <v>0.72</v>
      </c>
      <c r="J1012" s="122">
        <v>0.72</v>
      </c>
      <c r="K1012" s="133"/>
    </row>
    <row r="1013" spans="1:11" ht="26.1" customHeight="1" x14ac:dyDescent="0.2">
      <c r="A1013" s="118" t="s">
        <v>262</v>
      </c>
      <c r="B1013" s="119" t="s">
        <v>463</v>
      </c>
      <c r="C1013" s="118" t="s">
        <v>112</v>
      </c>
      <c r="D1013" s="118" t="s">
        <v>464</v>
      </c>
      <c r="E1013" s="152" t="s">
        <v>265</v>
      </c>
      <c r="F1013" s="152"/>
      <c r="G1013" s="120" t="s">
        <v>246</v>
      </c>
      <c r="H1013" s="121">
        <v>1</v>
      </c>
      <c r="I1013" s="122">
        <v>1.21</v>
      </c>
      <c r="J1013" s="122">
        <v>1.21</v>
      </c>
      <c r="K1013" s="133"/>
    </row>
    <row r="1014" spans="1:11" ht="26.1" customHeight="1" x14ac:dyDescent="0.2">
      <c r="A1014" s="118" t="s">
        <v>262</v>
      </c>
      <c r="B1014" s="119" t="s">
        <v>465</v>
      </c>
      <c r="C1014" s="118" t="s">
        <v>112</v>
      </c>
      <c r="D1014" s="118" t="s">
        <v>466</v>
      </c>
      <c r="E1014" s="152" t="s">
        <v>265</v>
      </c>
      <c r="F1014" s="152"/>
      <c r="G1014" s="120" t="s">
        <v>246</v>
      </c>
      <c r="H1014" s="121">
        <v>1</v>
      </c>
      <c r="I1014" s="122">
        <v>7.0000000000000007E-2</v>
      </c>
      <c r="J1014" s="122">
        <v>7.0000000000000007E-2</v>
      </c>
      <c r="K1014" s="133"/>
    </row>
    <row r="1015" spans="1:11" ht="26.1" customHeight="1" x14ac:dyDescent="0.2">
      <c r="A1015" s="118" t="s">
        <v>262</v>
      </c>
      <c r="B1015" s="119" t="s">
        <v>921</v>
      </c>
      <c r="C1015" s="118" t="s">
        <v>112</v>
      </c>
      <c r="D1015" s="118" t="s">
        <v>922</v>
      </c>
      <c r="E1015" s="152" t="s">
        <v>265</v>
      </c>
      <c r="F1015" s="152"/>
      <c r="G1015" s="120" t="s">
        <v>246</v>
      </c>
      <c r="H1015" s="121">
        <v>1</v>
      </c>
      <c r="I1015" s="122">
        <v>0.26</v>
      </c>
      <c r="J1015" s="122">
        <v>0.26</v>
      </c>
      <c r="K1015" s="133"/>
    </row>
    <row r="1016" spans="1:11" ht="26.1" customHeight="1" x14ac:dyDescent="0.2">
      <c r="A1016" s="118" t="s">
        <v>262</v>
      </c>
      <c r="B1016" s="119" t="s">
        <v>923</v>
      </c>
      <c r="C1016" s="118" t="s">
        <v>112</v>
      </c>
      <c r="D1016" s="118" t="s">
        <v>924</v>
      </c>
      <c r="E1016" s="152" t="s">
        <v>265</v>
      </c>
      <c r="F1016" s="152"/>
      <c r="G1016" s="120" t="s">
        <v>246</v>
      </c>
      <c r="H1016" s="121">
        <v>1</v>
      </c>
      <c r="I1016" s="122">
        <v>0.96</v>
      </c>
      <c r="J1016" s="122">
        <v>0.96</v>
      </c>
      <c r="K1016" s="133"/>
    </row>
    <row r="1017" spans="1:11" ht="25.5" x14ac:dyDescent="0.2">
      <c r="A1017" s="123"/>
      <c r="B1017" s="123"/>
      <c r="C1017" s="123"/>
      <c r="D1017" s="123"/>
      <c r="E1017" s="123" t="s">
        <v>272</v>
      </c>
      <c r="F1017" s="124">
        <v>11.3605789</v>
      </c>
      <c r="G1017" s="123" t="s">
        <v>273</v>
      </c>
      <c r="H1017" s="124">
        <v>13.13</v>
      </c>
      <c r="I1017" s="123" t="s">
        <v>274</v>
      </c>
      <c r="J1017" s="124">
        <v>24.49</v>
      </c>
      <c r="K1017" s="133"/>
    </row>
    <row r="1018" spans="1:11" ht="15" thickBot="1" x14ac:dyDescent="0.25">
      <c r="A1018" s="123"/>
      <c r="B1018" s="123"/>
      <c r="C1018" s="123"/>
      <c r="D1018" s="123"/>
      <c r="E1018" s="123" t="s">
        <v>275</v>
      </c>
      <c r="F1018" s="124">
        <v>6.57</v>
      </c>
      <c r="G1018" s="123"/>
      <c r="H1018" s="150" t="s">
        <v>276</v>
      </c>
      <c r="I1018" s="150"/>
      <c r="J1018" s="124">
        <v>38.11</v>
      </c>
      <c r="K1018" s="133"/>
    </row>
    <row r="1019" spans="1:11" ht="0.95" customHeight="1" thickTop="1" x14ac:dyDescent="0.2">
      <c r="A1019" s="125"/>
      <c r="B1019" s="125"/>
      <c r="C1019" s="125"/>
      <c r="D1019" s="125"/>
      <c r="E1019" s="125"/>
      <c r="F1019" s="125"/>
      <c r="G1019" s="125"/>
      <c r="H1019" s="125"/>
      <c r="I1019" s="125"/>
      <c r="J1019" s="125"/>
      <c r="K1019" s="133"/>
    </row>
    <row r="1020" spans="1:11" ht="18" customHeight="1" x14ac:dyDescent="0.2">
      <c r="A1020" s="105"/>
      <c r="B1020" s="106" t="s">
        <v>101</v>
      </c>
      <c r="C1020" s="105" t="s">
        <v>102</v>
      </c>
      <c r="D1020" s="105" t="s">
        <v>17</v>
      </c>
      <c r="E1020" s="151" t="s">
        <v>253</v>
      </c>
      <c r="F1020" s="151"/>
      <c r="G1020" s="107" t="s">
        <v>103</v>
      </c>
      <c r="H1020" s="106" t="s">
        <v>104</v>
      </c>
      <c r="I1020" s="106" t="s">
        <v>105</v>
      </c>
      <c r="J1020" s="106" t="s">
        <v>32</v>
      </c>
      <c r="K1020" s="133"/>
    </row>
    <row r="1021" spans="1:11" ht="26.1" customHeight="1" x14ac:dyDescent="0.2">
      <c r="A1021" s="108" t="s">
        <v>254</v>
      </c>
      <c r="B1021" s="109" t="s">
        <v>760</v>
      </c>
      <c r="C1021" s="108" t="s">
        <v>109</v>
      </c>
      <c r="D1021" s="108" t="s">
        <v>761</v>
      </c>
      <c r="E1021" s="148" t="s">
        <v>762</v>
      </c>
      <c r="F1021" s="148"/>
      <c r="G1021" s="110" t="s">
        <v>117</v>
      </c>
      <c r="H1021" s="111">
        <v>1</v>
      </c>
      <c r="I1021" s="112">
        <v>6.32</v>
      </c>
      <c r="J1021" s="112">
        <v>6.32</v>
      </c>
      <c r="K1021" s="133"/>
    </row>
    <row r="1022" spans="1:11" ht="39" customHeight="1" x14ac:dyDescent="0.2">
      <c r="A1022" s="113" t="s">
        <v>256</v>
      </c>
      <c r="B1022" s="114" t="s">
        <v>408</v>
      </c>
      <c r="C1022" s="113" t="s">
        <v>109</v>
      </c>
      <c r="D1022" s="113" t="s">
        <v>409</v>
      </c>
      <c r="E1022" s="149" t="s">
        <v>410</v>
      </c>
      <c r="F1022" s="149"/>
      <c r="G1022" s="115" t="s">
        <v>115</v>
      </c>
      <c r="H1022" s="116">
        <v>3.0000000000000001E-3</v>
      </c>
      <c r="I1022" s="117">
        <v>500.5</v>
      </c>
      <c r="J1022" s="117">
        <v>1.5</v>
      </c>
      <c r="K1022" s="133"/>
    </row>
    <row r="1023" spans="1:11" ht="24" customHeight="1" x14ac:dyDescent="0.2">
      <c r="A1023" s="113" t="s">
        <v>256</v>
      </c>
      <c r="B1023" s="114" t="s">
        <v>411</v>
      </c>
      <c r="C1023" s="113" t="s">
        <v>112</v>
      </c>
      <c r="D1023" s="113" t="s">
        <v>370</v>
      </c>
      <c r="E1023" s="149" t="s">
        <v>259</v>
      </c>
      <c r="F1023" s="149"/>
      <c r="G1023" s="115" t="s">
        <v>246</v>
      </c>
      <c r="H1023" s="116">
        <v>0.15</v>
      </c>
      <c r="I1023" s="117">
        <v>32.17</v>
      </c>
      <c r="J1023" s="117">
        <v>4.82</v>
      </c>
      <c r="K1023" s="133"/>
    </row>
    <row r="1024" spans="1:11" ht="25.5" x14ac:dyDescent="0.2">
      <c r="A1024" s="123"/>
      <c r="B1024" s="123"/>
      <c r="C1024" s="123"/>
      <c r="D1024" s="123"/>
      <c r="E1024" s="123" t="s">
        <v>272</v>
      </c>
      <c r="F1024" s="124">
        <v>1.7906016607134574</v>
      </c>
      <c r="G1024" s="123" t="s">
        <v>273</v>
      </c>
      <c r="H1024" s="124">
        <v>2.0699999999999998</v>
      </c>
      <c r="I1024" s="123" t="s">
        <v>274</v>
      </c>
      <c r="J1024" s="124">
        <v>3.86</v>
      </c>
      <c r="K1024" s="133"/>
    </row>
    <row r="1025" spans="1:11" ht="15" thickBot="1" x14ac:dyDescent="0.25">
      <c r="A1025" s="123"/>
      <c r="B1025" s="123"/>
      <c r="C1025" s="123"/>
      <c r="D1025" s="123"/>
      <c r="E1025" s="123" t="s">
        <v>275</v>
      </c>
      <c r="F1025" s="124">
        <v>1.31</v>
      </c>
      <c r="G1025" s="123"/>
      <c r="H1025" s="150" t="s">
        <v>276</v>
      </c>
      <c r="I1025" s="150"/>
      <c r="J1025" s="124">
        <v>7.63</v>
      </c>
      <c r="K1025" s="133"/>
    </row>
    <row r="1026" spans="1:11" ht="0.95" customHeight="1" thickTop="1" x14ac:dyDescent="0.2">
      <c r="A1026" s="125"/>
      <c r="B1026" s="125"/>
      <c r="C1026" s="125"/>
      <c r="D1026" s="125"/>
      <c r="E1026" s="125"/>
      <c r="F1026" s="125"/>
      <c r="G1026" s="125"/>
      <c r="H1026" s="125"/>
      <c r="I1026" s="125"/>
      <c r="J1026" s="125"/>
      <c r="K1026" s="133"/>
    </row>
    <row r="1027" spans="1:11" ht="18" customHeight="1" x14ac:dyDescent="0.2">
      <c r="A1027" s="105"/>
      <c r="B1027" s="106" t="s">
        <v>101</v>
      </c>
      <c r="C1027" s="105" t="s">
        <v>102</v>
      </c>
      <c r="D1027" s="105" t="s">
        <v>17</v>
      </c>
      <c r="E1027" s="151" t="s">
        <v>253</v>
      </c>
      <c r="F1027" s="151"/>
      <c r="G1027" s="107" t="s">
        <v>103</v>
      </c>
      <c r="H1027" s="106" t="s">
        <v>104</v>
      </c>
      <c r="I1027" s="106" t="s">
        <v>105</v>
      </c>
      <c r="J1027" s="106" t="s">
        <v>32</v>
      </c>
      <c r="K1027" s="133"/>
    </row>
    <row r="1028" spans="1:11" ht="26.1" customHeight="1" x14ac:dyDescent="0.2">
      <c r="A1028" s="108" t="s">
        <v>254</v>
      </c>
      <c r="B1028" s="109" t="s">
        <v>455</v>
      </c>
      <c r="C1028" s="108" t="s">
        <v>109</v>
      </c>
      <c r="D1028" s="108" t="s">
        <v>708</v>
      </c>
      <c r="E1028" s="148" t="s">
        <v>709</v>
      </c>
      <c r="F1028" s="148"/>
      <c r="G1028" s="110" t="s">
        <v>115</v>
      </c>
      <c r="H1028" s="111">
        <v>1</v>
      </c>
      <c r="I1028" s="112">
        <v>69.09</v>
      </c>
      <c r="J1028" s="112">
        <v>69.09</v>
      </c>
      <c r="K1028" s="133"/>
    </row>
    <row r="1029" spans="1:11" ht="24" customHeight="1" x14ac:dyDescent="0.2">
      <c r="A1029" s="113" t="s">
        <v>256</v>
      </c>
      <c r="B1029" s="114" t="s">
        <v>257</v>
      </c>
      <c r="C1029" s="113" t="s">
        <v>112</v>
      </c>
      <c r="D1029" s="113" t="s">
        <v>258</v>
      </c>
      <c r="E1029" s="149" t="s">
        <v>259</v>
      </c>
      <c r="F1029" s="149"/>
      <c r="G1029" s="115" t="s">
        <v>246</v>
      </c>
      <c r="H1029" s="116">
        <v>3</v>
      </c>
      <c r="I1029" s="117">
        <v>23.03</v>
      </c>
      <c r="J1029" s="117">
        <v>69.09</v>
      </c>
      <c r="K1029" s="133"/>
    </row>
    <row r="1030" spans="1:11" ht="25.5" x14ac:dyDescent="0.2">
      <c r="A1030" s="123"/>
      <c r="B1030" s="123"/>
      <c r="C1030" s="123"/>
      <c r="D1030" s="123"/>
      <c r="E1030" s="123" t="s">
        <v>272</v>
      </c>
      <c r="F1030" s="124">
        <v>21.570719499999999</v>
      </c>
      <c r="G1030" s="123" t="s">
        <v>273</v>
      </c>
      <c r="H1030" s="124">
        <v>24.93</v>
      </c>
      <c r="I1030" s="123" t="s">
        <v>274</v>
      </c>
      <c r="J1030" s="124">
        <v>46.5</v>
      </c>
      <c r="K1030" s="133"/>
    </row>
    <row r="1031" spans="1:11" ht="15" thickBot="1" x14ac:dyDescent="0.25">
      <c r="A1031" s="123"/>
      <c r="B1031" s="123"/>
      <c r="C1031" s="123"/>
      <c r="D1031" s="123"/>
      <c r="E1031" s="123" t="s">
        <v>275</v>
      </c>
      <c r="F1031" s="124">
        <v>14.4</v>
      </c>
      <c r="G1031" s="123"/>
      <c r="H1031" s="150" t="s">
        <v>276</v>
      </c>
      <c r="I1031" s="150"/>
      <c r="J1031" s="124">
        <v>83.49</v>
      </c>
      <c r="K1031" s="133"/>
    </row>
    <row r="1032" spans="1:11" ht="0.95" customHeight="1" thickTop="1" x14ac:dyDescent="0.2">
      <c r="A1032" s="125"/>
      <c r="B1032" s="125"/>
      <c r="C1032" s="125"/>
      <c r="D1032" s="125"/>
      <c r="E1032" s="125"/>
      <c r="F1032" s="125"/>
      <c r="G1032" s="125"/>
      <c r="H1032" s="125"/>
      <c r="I1032" s="125"/>
      <c r="J1032" s="125"/>
      <c r="K1032" s="133"/>
    </row>
    <row r="1033" spans="1:11" ht="18" customHeight="1" x14ac:dyDescent="0.2">
      <c r="A1033" s="105"/>
      <c r="B1033" s="106" t="s">
        <v>101</v>
      </c>
      <c r="C1033" s="105" t="s">
        <v>102</v>
      </c>
      <c r="D1033" s="105" t="s">
        <v>17</v>
      </c>
      <c r="E1033" s="151" t="s">
        <v>253</v>
      </c>
      <c r="F1033" s="151"/>
      <c r="G1033" s="107" t="s">
        <v>103</v>
      </c>
      <c r="H1033" s="106" t="s">
        <v>104</v>
      </c>
      <c r="I1033" s="106" t="s">
        <v>105</v>
      </c>
      <c r="J1033" s="106" t="s">
        <v>32</v>
      </c>
      <c r="K1033" s="133"/>
    </row>
    <row r="1034" spans="1:11" ht="26.1" customHeight="1" x14ac:dyDescent="0.2">
      <c r="A1034" s="108" t="s">
        <v>254</v>
      </c>
      <c r="B1034" s="109" t="s">
        <v>714</v>
      </c>
      <c r="C1034" s="108" t="s">
        <v>109</v>
      </c>
      <c r="D1034" s="108" t="s">
        <v>715</v>
      </c>
      <c r="E1034" s="148" t="s">
        <v>716</v>
      </c>
      <c r="F1034" s="148"/>
      <c r="G1034" s="110" t="s">
        <v>114</v>
      </c>
      <c r="H1034" s="111">
        <v>1</v>
      </c>
      <c r="I1034" s="112">
        <v>107.23</v>
      </c>
      <c r="J1034" s="112">
        <v>107.23</v>
      </c>
      <c r="K1034" s="133"/>
    </row>
    <row r="1035" spans="1:11" ht="24" customHeight="1" x14ac:dyDescent="0.2">
      <c r="A1035" s="113" t="s">
        <v>256</v>
      </c>
      <c r="B1035" s="114" t="s">
        <v>257</v>
      </c>
      <c r="C1035" s="113" t="s">
        <v>112</v>
      </c>
      <c r="D1035" s="113" t="s">
        <v>258</v>
      </c>
      <c r="E1035" s="149" t="s">
        <v>259</v>
      </c>
      <c r="F1035" s="149"/>
      <c r="G1035" s="115" t="s">
        <v>246</v>
      </c>
      <c r="H1035" s="116">
        <v>1.4</v>
      </c>
      <c r="I1035" s="117">
        <v>23.03</v>
      </c>
      <c r="J1035" s="117">
        <v>32.24</v>
      </c>
      <c r="K1035" s="133"/>
    </row>
    <row r="1036" spans="1:11" ht="24" customHeight="1" x14ac:dyDescent="0.2">
      <c r="A1036" s="113" t="s">
        <v>256</v>
      </c>
      <c r="B1036" s="114" t="s">
        <v>260</v>
      </c>
      <c r="C1036" s="113" t="s">
        <v>112</v>
      </c>
      <c r="D1036" s="113" t="s">
        <v>261</v>
      </c>
      <c r="E1036" s="149" t="s">
        <v>259</v>
      </c>
      <c r="F1036" s="149"/>
      <c r="G1036" s="115" t="s">
        <v>246</v>
      </c>
      <c r="H1036" s="116">
        <v>1.4</v>
      </c>
      <c r="I1036" s="117">
        <v>31.74</v>
      </c>
      <c r="J1036" s="117">
        <v>44.43</v>
      </c>
      <c r="K1036" s="133"/>
    </row>
    <row r="1037" spans="1:11" ht="26.1" customHeight="1" x14ac:dyDescent="0.2">
      <c r="A1037" s="118" t="s">
        <v>262</v>
      </c>
      <c r="B1037" s="119" t="s">
        <v>763</v>
      </c>
      <c r="C1037" s="118" t="s">
        <v>109</v>
      </c>
      <c r="D1037" s="118" t="s">
        <v>764</v>
      </c>
      <c r="E1037" s="152" t="s">
        <v>265</v>
      </c>
      <c r="F1037" s="152"/>
      <c r="G1037" s="120" t="s">
        <v>765</v>
      </c>
      <c r="H1037" s="121">
        <v>1.4999999999999999E-2</v>
      </c>
      <c r="I1037" s="122">
        <v>7.9</v>
      </c>
      <c r="J1037" s="122">
        <v>0.11</v>
      </c>
      <c r="K1037" s="133"/>
    </row>
    <row r="1038" spans="1:11" ht="26.1" customHeight="1" x14ac:dyDescent="0.2">
      <c r="A1038" s="118" t="s">
        <v>262</v>
      </c>
      <c r="B1038" s="119" t="s">
        <v>766</v>
      </c>
      <c r="C1038" s="118" t="s">
        <v>109</v>
      </c>
      <c r="D1038" s="118" t="s">
        <v>767</v>
      </c>
      <c r="E1038" s="152" t="s">
        <v>265</v>
      </c>
      <c r="F1038" s="152"/>
      <c r="G1038" s="120" t="s">
        <v>117</v>
      </c>
      <c r="H1038" s="121">
        <v>1.33</v>
      </c>
      <c r="I1038" s="122">
        <v>4.67</v>
      </c>
      <c r="J1038" s="122">
        <v>6.21</v>
      </c>
      <c r="K1038" s="133"/>
    </row>
    <row r="1039" spans="1:11" ht="26.1" customHeight="1" x14ac:dyDescent="0.2">
      <c r="A1039" s="118" t="s">
        <v>262</v>
      </c>
      <c r="B1039" s="119" t="s">
        <v>768</v>
      </c>
      <c r="C1039" s="118" t="s">
        <v>109</v>
      </c>
      <c r="D1039" s="118" t="s">
        <v>769</v>
      </c>
      <c r="E1039" s="152" t="s">
        <v>265</v>
      </c>
      <c r="F1039" s="152"/>
      <c r="G1039" s="120" t="s">
        <v>120</v>
      </c>
      <c r="H1039" s="121">
        <v>0.3</v>
      </c>
      <c r="I1039" s="122">
        <v>16.55</v>
      </c>
      <c r="J1039" s="122">
        <v>4.96</v>
      </c>
      <c r="K1039" s="133"/>
    </row>
    <row r="1040" spans="1:11" ht="26.1" customHeight="1" x14ac:dyDescent="0.2">
      <c r="A1040" s="118" t="s">
        <v>262</v>
      </c>
      <c r="B1040" s="119" t="s">
        <v>770</v>
      </c>
      <c r="C1040" s="118" t="s">
        <v>109</v>
      </c>
      <c r="D1040" s="118" t="s">
        <v>771</v>
      </c>
      <c r="E1040" s="152" t="s">
        <v>265</v>
      </c>
      <c r="F1040" s="152"/>
      <c r="G1040" s="120" t="s">
        <v>120</v>
      </c>
      <c r="H1040" s="121">
        <v>0.15</v>
      </c>
      <c r="I1040" s="122">
        <v>23.67</v>
      </c>
      <c r="J1040" s="122">
        <v>3.55</v>
      </c>
      <c r="K1040" s="133"/>
    </row>
    <row r="1041" spans="1:11" ht="26.1" customHeight="1" x14ac:dyDescent="0.2">
      <c r="A1041" s="118" t="s">
        <v>262</v>
      </c>
      <c r="B1041" s="119" t="s">
        <v>268</v>
      </c>
      <c r="C1041" s="118" t="s">
        <v>109</v>
      </c>
      <c r="D1041" s="118" t="s">
        <v>269</v>
      </c>
      <c r="E1041" s="152" t="s">
        <v>265</v>
      </c>
      <c r="F1041" s="152"/>
      <c r="G1041" s="120" t="s">
        <v>117</v>
      </c>
      <c r="H1041" s="121">
        <v>0.33</v>
      </c>
      <c r="I1041" s="122">
        <v>5.67</v>
      </c>
      <c r="J1041" s="122">
        <v>1.87</v>
      </c>
      <c r="K1041" s="133"/>
    </row>
    <row r="1042" spans="1:11" ht="24" customHeight="1" x14ac:dyDescent="0.2">
      <c r="A1042" s="118" t="s">
        <v>262</v>
      </c>
      <c r="B1042" s="119" t="s">
        <v>772</v>
      </c>
      <c r="C1042" s="118" t="s">
        <v>109</v>
      </c>
      <c r="D1042" s="118" t="s">
        <v>773</v>
      </c>
      <c r="E1042" s="152" t="s">
        <v>265</v>
      </c>
      <c r="F1042" s="152"/>
      <c r="G1042" s="120" t="s">
        <v>114</v>
      </c>
      <c r="H1042" s="121">
        <v>0.37</v>
      </c>
      <c r="I1042" s="122">
        <v>37.47</v>
      </c>
      <c r="J1042" s="122">
        <v>13.86</v>
      </c>
      <c r="K1042" s="133"/>
    </row>
    <row r="1043" spans="1:11" ht="25.5" x14ac:dyDescent="0.2">
      <c r="A1043" s="123"/>
      <c r="B1043" s="123"/>
      <c r="C1043" s="123"/>
      <c r="D1043" s="123"/>
      <c r="E1043" s="123" t="s">
        <v>272</v>
      </c>
      <c r="F1043" s="124">
        <v>25.866307927819271</v>
      </c>
      <c r="G1043" s="123" t="s">
        <v>273</v>
      </c>
      <c r="H1043" s="124">
        <v>29.89</v>
      </c>
      <c r="I1043" s="123" t="s">
        <v>274</v>
      </c>
      <c r="J1043" s="124">
        <v>55.76</v>
      </c>
      <c r="K1043" s="133"/>
    </row>
    <row r="1044" spans="1:11" ht="15" thickBot="1" x14ac:dyDescent="0.25">
      <c r="A1044" s="123"/>
      <c r="B1044" s="123"/>
      <c r="C1044" s="123"/>
      <c r="D1044" s="123"/>
      <c r="E1044" s="123" t="s">
        <v>275</v>
      </c>
      <c r="F1044" s="124">
        <v>22.35</v>
      </c>
      <c r="G1044" s="123"/>
      <c r="H1044" s="150" t="s">
        <v>276</v>
      </c>
      <c r="I1044" s="150"/>
      <c r="J1044" s="124">
        <v>129.58000000000001</v>
      </c>
      <c r="K1044" s="133"/>
    </row>
    <row r="1045" spans="1:11" ht="0.95" customHeight="1" thickTop="1" x14ac:dyDescent="0.2">
      <c r="A1045" s="125"/>
      <c r="B1045" s="125"/>
      <c r="C1045" s="125"/>
      <c r="D1045" s="125"/>
      <c r="E1045" s="125"/>
      <c r="F1045" s="125"/>
      <c r="G1045" s="125"/>
      <c r="H1045" s="125"/>
      <c r="I1045" s="125"/>
      <c r="J1045" s="125"/>
      <c r="K1045" s="133"/>
    </row>
    <row r="1046" spans="1:11" ht="18" customHeight="1" x14ac:dyDescent="0.2">
      <c r="A1046" s="105"/>
      <c r="B1046" s="106" t="s">
        <v>101</v>
      </c>
      <c r="C1046" s="105" t="s">
        <v>102</v>
      </c>
      <c r="D1046" s="105" t="s">
        <v>17</v>
      </c>
      <c r="E1046" s="151" t="s">
        <v>253</v>
      </c>
      <c r="F1046" s="151"/>
      <c r="G1046" s="107" t="s">
        <v>103</v>
      </c>
      <c r="H1046" s="106" t="s">
        <v>104</v>
      </c>
      <c r="I1046" s="106" t="s">
        <v>105</v>
      </c>
      <c r="J1046" s="106" t="s">
        <v>32</v>
      </c>
      <c r="K1046" s="133"/>
    </row>
    <row r="1047" spans="1:11" ht="39" customHeight="1" x14ac:dyDescent="0.2">
      <c r="A1047" s="108" t="s">
        <v>254</v>
      </c>
      <c r="B1047" s="109" t="s">
        <v>774</v>
      </c>
      <c r="C1047" s="108" t="s">
        <v>180</v>
      </c>
      <c r="D1047" s="108" t="s">
        <v>406</v>
      </c>
      <c r="E1047" s="148" t="s">
        <v>301</v>
      </c>
      <c r="F1047" s="148"/>
      <c r="G1047" s="110" t="s">
        <v>114</v>
      </c>
      <c r="H1047" s="111">
        <v>1</v>
      </c>
      <c r="I1047" s="112">
        <v>81.16</v>
      </c>
      <c r="J1047" s="112">
        <v>81.16</v>
      </c>
      <c r="K1047" s="133"/>
    </row>
    <row r="1048" spans="1:11" ht="15" customHeight="1" x14ac:dyDescent="0.2">
      <c r="A1048" s="151" t="s">
        <v>73</v>
      </c>
      <c r="B1048" s="155" t="s">
        <v>101</v>
      </c>
      <c r="C1048" s="151" t="s">
        <v>102</v>
      </c>
      <c r="D1048" s="151" t="s">
        <v>302</v>
      </c>
      <c r="E1048" s="155" t="s">
        <v>303</v>
      </c>
      <c r="F1048" s="156" t="s">
        <v>304</v>
      </c>
      <c r="G1048" s="155"/>
      <c r="H1048" s="156" t="s">
        <v>305</v>
      </c>
      <c r="I1048" s="155"/>
      <c r="J1048" s="155" t="s">
        <v>306</v>
      </c>
      <c r="K1048" s="133"/>
    </row>
    <row r="1049" spans="1:11" ht="15" customHeight="1" x14ac:dyDescent="0.2">
      <c r="A1049" s="155"/>
      <c r="B1049" s="155"/>
      <c r="C1049" s="155"/>
      <c r="D1049" s="155"/>
      <c r="E1049" s="155"/>
      <c r="F1049" s="106" t="s">
        <v>307</v>
      </c>
      <c r="G1049" s="106" t="s">
        <v>308</v>
      </c>
      <c r="H1049" s="106" t="s">
        <v>307</v>
      </c>
      <c r="I1049" s="106" t="s">
        <v>308</v>
      </c>
      <c r="J1049" s="155"/>
      <c r="K1049" s="133"/>
    </row>
    <row r="1050" spans="1:11" ht="24" customHeight="1" x14ac:dyDescent="0.2">
      <c r="A1050" s="118" t="s">
        <v>262</v>
      </c>
      <c r="B1050" s="119" t="s">
        <v>775</v>
      </c>
      <c r="C1050" s="118" t="s">
        <v>180</v>
      </c>
      <c r="D1050" s="118" t="s">
        <v>776</v>
      </c>
      <c r="E1050" s="121">
        <v>9.3719999999999998E-2</v>
      </c>
      <c r="F1050" s="122">
        <v>1</v>
      </c>
      <c r="G1050" s="122">
        <v>0</v>
      </c>
      <c r="H1050" s="126">
        <v>15.843299999999999</v>
      </c>
      <c r="I1050" s="126">
        <v>4.0362999999999998</v>
      </c>
      <c r="J1050" s="126">
        <v>1.4847999999999999</v>
      </c>
      <c r="K1050" s="133"/>
    </row>
    <row r="1051" spans="1:11" ht="24" customHeight="1" x14ac:dyDescent="0.2">
      <c r="A1051" s="118" t="s">
        <v>262</v>
      </c>
      <c r="B1051" s="119" t="s">
        <v>777</v>
      </c>
      <c r="C1051" s="118" t="s">
        <v>180</v>
      </c>
      <c r="D1051" s="118" t="s">
        <v>778</v>
      </c>
      <c r="E1051" s="121">
        <v>9.3719999999999998E-2</v>
      </c>
      <c r="F1051" s="122">
        <v>1</v>
      </c>
      <c r="G1051" s="122">
        <v>0</v>
      </c>
      <c r="H1051" s="126">
        <v>27.825700000000001</v>
      </c>
      <c r="I1051" s="126">
        <v>27.525500000000001</v>
      </c>
      <c r="J1051" s="126">
        <v>2.6078000000000001</v>
      </c>
      <c r="K1051" s="133"/>
    </row>
    <row r="1052" spans="1:11" ht="20.100000000000001" customHeight="1" x14ac:dyDescent="0.2">
      <c r="A1052" s="157"/>
      <c r="B1052" s="157"/>
      <c r="C1052" s="157"/>
      <c r="D1052" s="157"/>
      <c r="E1052" s="157"/>
      <c r="F1052" s="157" t="s">
        <v>311</v>
      </c>
      <c r="G1052" s="157"/>
      <c r="H1052" s="157"/>
      <c r="I1052" s="157"/>
      <c r="J1052" s="128">
        <v>4.0926</v>
      </c>
      <c r="K1052" s="133"/>
    </row>
    <row r="1053" spans="1:11" ht="20.100000000000001" customHeight="1" x14ac:dyDescent="0.2">
      <c r="A1053" s="157"/>
      <c r="B1053" s="157"/>
      <c r="C1053" s="157"/>
      <c r="D1053" s="157"/>
      <c r="E1053" s="157"/>
      <c r="F1053" s="157" t="s">
        <v>312</v>
      </c>
      <c r="G1053" s="157"/>
      <c r="H1053" s="157"/>
      <c r="I1053" s="157"/>
      <c r="J1053" s="128">
        <v>4.0926</v>
      </c>
      <c r="K1053" s="133"/>
    </row>
    <row r="1054" spans="1:11" ht="20.100000000000001" customHeight="1" x14ac:dyDescent="0.2">
      <c r="A1054" s="157"/>
      <c r="B1054" s="157"/>
      <c r="C1054" s="157"/>
      <c r="D1054" s="157"/>
      <c r="E1054" s="157"/>
      <c r="F1054" s="157" t="s">
        <v>313</v>
      </c>
      <c r="G1054" s="157"/>
      <c r="H1054" s="157"/>
      <c r="I1054" s="157"/>
      <c r="J1054" s="128">
        <v>0</v>
      </c>
      <c r="K1054" s="133"/>
    </row>
    <row r="1055" spans="1:11" ht="20.100000000000001" customHeight="1" x14ac:dyDescent="0.2">
      <c r="A1055" s="157"/>
      <c r="B1055" s="157"/>
      <c r="C1055" s="157"/>
      <c r="D1055" s="157"/>
      <c r="E1055" s="157"/>
      <c r="F1055" s="157" t="s">
        <v>314</v>
      </c>
      <c r="G1055" s="157"/>
      <c r="H1055" s="157"/>
      <c r="I1055" s="157"/>
      <c r="J1055" s="128">
        <v>0</v>
      </c>
      <c r="K1055" s="133"/>
    </row>
    <row r="1056" spans="1:11" ht="20.100000000000001" customHeight="1" x14ac:dyDescent="0.2">
      <c r="A1056" s="157"/>
      <c r="B1056" s="157"/>
      <c r="C1056" s="157"/>
      <c r="D1056" s="157"/>
      <c r="E1056" s="157"/>
      <c r="F1056" s="157" t="s">
        <v>315</v>
      </c>
      <c r="G1056" s="157"/>
      <c r="H1056" s="157"/>
      <c r="I1056" s="157"/>
      <c r="J1056" s="128">
        <v>1</v>
      </c>
      <c r="K1056" s="133"/>
    </row>
    <row r="1057" spans="1:11" ht="20.100000000000001" customHeight="1" x14ac:dyDescent="0.2">
      <c r="A1057" s="157"/>
      <c r="B1057" s="157"/>
      <c r="C1057" s="157"/>
      <c r="D1057" s="157"/>
      <c r="E1057" s="157"/>
      <c r="F1057" s="157" t="s">
        <v>316</v>
      </c>
      <c r="G1057" s="157"/>
      <c r="H1057" s="157"/>
      <c r="I1057" s="157"/>
      <c r="J1057" s="128">
        <v>4.0926</v>
      </c>
      <c r="K1057" s="133"/>
    </row>
    <row r="1058" spans="1:11" ht="20.100000000000001" customHeight="1" x14ac:dyDescent="0.2">
      <c r="A1058" s="105" t="s">
        <v>38</v>
      </c>
      <c r="B1058" s="106" t="s">
        <v>102</v>
      </c>
      <c r="C1058" s="105" t="s">
        <v>101</v>
      </c>
      <c r="D1058" s="105" t="s">
        <v>265</v>
      </c>
      <c r="E1058" s="106" t="s">
        <v>303</v>
      </c>
      <c r="F1058" s="106" t="s">
        <v>318</v>
      </c>
      <c r="G1058" s="155" t="s">
        <v>319</v>
      </c>
      <c r="H1058" s="155"/>
      <c r="I1058" s="155"/>
      <c r="J1058" s="106" t="s">
        <v>306</v>
      </c>
      <c r="K1058" s="133"/>
    </row>
    <row r="1059" spans="1:11" ht="24" customHeight="1" x14ac:dyDescent="0.2">
      <c r="A1059" s="118" t="s">
        <v>262</v>
      </c>
      <c r="B1059" s="119" t="s">
        <v>180</v>
      </c>
      <c r="C1059" s="118" t="s">
        <v>779</v>
      </c>
      <c r="D1059" s="118" t="s">
        <v>780</v>
      </c>
      <c r="E1059" s="121">
        <v>1.8519999999999998E-2</v>
      </c>
      <c r="F1059" s="120" t="s">
        <v>765</v>
      </c>
      <c r="G1059" s="159">
        <v>10.63</v>
      </c>
      <c r="H1059" s="159"/>
      <c r="I1059" s="152"/>
      <c r="J1059" s="126">
        <v>0.19689999999999999</v>
      </c>
      <c r="K1059" s="133"/>
    </row>
    <row r="1060" spans="1:11" ht="24" customHeight="1" x14ac:dyDescent="0.2">
      <c r="A1060" s="118" t="s">
        <v>262</v>
      </c>
      <c r="B1060" s="119" t="s">
        <v>180</v>
      </c>
      <c r="C1060" s="118" t="s">
        <v>781</v>
      </c>
      <c r="D1060" s="118" t="s">
        <v>782</v>
      </c>
      <c r="E1060" s="121">
        <v>2.3650000000000001E-2</v>
      </c>
      <c r="F1060" s="120" t="s">
        <v>120</v>
      </c>
      <c r="G1060" s="159">
        <v>12.545999999999999</v>
      </c>
      <c r="H1060" s="159"/>
      <c r="I1060" s="152"/>
      <c r="J1060" s="126">
        <v>0.29670000000000002</v>
      </c>
      <c r="K1060" s="133"/>
    </row>
    <row r="1061" spans="1:11" ht="24" customHeight="1" x14ac:dyDescent="0.2">
      <c r="A1061" s="118" t="s">
        <v>262</v>
      </c>
      <c r="B1061" s="119" t="s">
        <v>180</v>
      </c>
      <c r="C1061" s="118" t="s">
        <v>783</v>
      </c>
      <c r="D1061" s="118" t="s">
        <v>784</v>
      </c>
      <c r="E1061" s="121">
        <v>1.21489</v>
      </c>
      <c r="F1061" s="120" t="s">
        <v>117</v>
      </c>
      <c r="G1061" s="159">
        <v>5.0378999999999996</v>
      </c>
      <c r="H1061" s="159"/>
      <c r="I1061" s="152"/>
      <c r="J1061" s="126">
        <v>6.1204999999999998</v>
      </c>
      <c r="K1061" s="133"/>
    </row>
    <row r="1062" spans="1:11" ht="24" customHeight="1" x14ac:dyDescent="0.2">
      <c r="A1062" s="118" t="s">
        <v>262</v>
      </c>
      <c r="B1062" s="119" t="s">
        <v>180</v>
      </c>
      <c r="C1062" s="118" t="s">
        <v>785</v>
      </c>
      <c r="D1062" s="118" t="s">
        <v>786</v>
      </c>
      <c r="E1062" s="121">
        <v>0.40429999999999999</v>
      </c>
      <c r="F1062" s="120" t="s">
        <v>114</v>
      </c>
      <c r="G1062" s="159">
        <v>50.078699999999998</v>
      </c>
      <c r="H1062" s="159"/>
      <c r="I1062" s="152"/>
      <c r="J1062" s="126">
        <v>20.2468</v>
      </c>
      <c r="K1062" s="133"/>
    </row>
    <row r="1063" spans="1:11" ht="20.100000000000001" customHeight="1" x14ac:dyDescent="0.2">
      <c r="A1063" s="157"/>
      <c r="B1063" s="157"/>
      <c r="C1063" s="157"/>
      <c r="D1063" s="157"/>
      <c r="E1063" s="157"/>
      <c r="F1063" s="157" t="s">
        <v>364</v>
      </c>
      <c r="G1063" s="157"/>
      <c r="H1063" s="157"/>
      <c r="I1063" s="157"/>
      <c r="J1063" s="128">
        <v>26.860900000000001</v>
      </c>
      <c r="K1063" s="133"/>
    </row>
    <row r="1064" spans="1:11" ht="20.100000000000001" customHeight="1" x14ac:dyDescent="0.2">
      <c r="A1064" s="105" t="s">
        <v>33</v>
      </c>
      <c r="B1064" s="106" t="s">
        <v>102</v>
      </c>
      <c r="C1064" s="105" t="s">
        <v>101</v>
      </c>
      <c r="D1064" s="105" t="s">
        <v>317</v>
      </c>
      <c r="E1064" s="106" t="s">
        <v>303</v>
      </c>
      <c r="F1064" s="106" t="s">
        <v>318</v>
      </c>
      <c r="G1064" s="155" t="s">
        <v>319</v>
      </c>
      <c r="H1064" s="155"/>
      <c r="I1064" s="155"/>
      <c r="J1064" s="106" t="s">
        <v>306</v>
      </c>
      <c r="K1064" s="133"/>
    </row>
    <row r="1065" spans="1:11" ht="24" customHeight="1" x14ac:dyDescent="0.2">
      <c r="A1065" s="113" t="s">
        <v>320</v>
      </c>
      <c r="B1065" s="114" t="s">
        <v>112</v>
      </c>
      <c r="C1065" s="113">
        <v>88238</v>
      </c>
      <c r="D1065" s="113" t="s">
        <v>481</v>
      </c>
      <c r="E1065" s="116">
        <v>0</v>
      </c>
      <c r="F1065" s="115" t="s">
        <v>246</v>
      </c>
      <c r="G1065" s="158">
        <v>23.75</v>
      </c>
      <c r="H1065" s="158"/>
      <c r="I1065" s="149"/>
      <c r="J1065" s="129">
        <v>0</v>
      </c>
      <c r="K1065" s="133"/>
    </row>
    <row r="1066" spans="1:11" ht="24" customHeight="1" x14ac:dyDescent="0.2">
      <c r="A1066" s="113" t="s">
        <v>320</v>
      </c>
      <c r="B1066" s="114" t="s">
        <v>112</v>
      </c>
      <c r="C1066" s="113">
        <v>88262</v>
      </c>
      <c r="D1066" s="113" t="s">
        <v>261</v>
      </c>
      <c r="E1066" s="116">
        <v>0.9</v>
      </c>
      <c r="F1066" s="115" t="s">
        <v>246</v>
      </c>
      <c r="G1066" s="158">
        <v>31.74</v>
      </c>
      <c r="H1066" s="158"/>
      <c r="I1066" s="149"/>
      <c r="J1066" s="129">
        <v>28.565999999999999</v>
      </c>
      <c r="K1066" s="133"/>
    </row>
    <row r="1067" spans="1:11" ht="26.1" customHeight="1" x14ac:dyDescent="0.2">
      <c r="A1067" s="113" t="s">
        <v>320</v>
      </c>
      <c r="B1067" s="114" t="s">
        <v>112</v>
      </c>
      <c r="C1067" s="113">
        <v>88239</v>
      </c>
      <c r="D1067" s="113" t="s">
        <v>495</v>
      </c>
      <c r="E1067" s="116">
        <v>0.9</v>
      </c>
      <c r="F1067" s="115" t="s">
        <v>246</v>
      </c>
      <c r="G1067" s="158">
        <v>23.61</v>
      </c>
      <c r="H1067" s="158"/>
      <c r="I1067" s="149"/>
      <c r="J1067" s="129">
        <v>21.248999999999999</v>
      </c>
      <c r="K1067" s="133"/>
    </row>
    <row r="1068" spans="1:11" ht="20.100000000000001" customHeight="1" x14ac:dyDescent="0.2">
      <c r="A1068" s="157"/>
      <c r="B1068" s="157"/>
      <c r="C1068" s="157"/>
      <c r="D1068" s="157"/>
      <c r="E1068" s="157"/>
      <c r="F1068" s="157" t="s">
        <v>321</v>
      </c>
      <c r="G1068" s="157"/>
      <c r="H1068" s="157"/>
      <c r="I1068" s="157"/>
      <c r="J1068" s="128">
        <v>49.814999999999998</v>
      </c>
      <c r="K1068" s="133"/>
    </row>
    <row r="1069" spans="1:11" ht="20.100000000000001" customHeight="1" x14ac:dyDescent="0.2">
      <c r="A1069" s="105" t="s">
        <v>371</v>
      </c>
      <c r="B1069" s="106" t="s">
        <v>102</v>
      </c>
      <c r="C1069" s="105" t="s">
        <v>262</v>
      </c>
      <c r="D1069" s="105" t="s">
        <v>372</v>
      </c>
      <c r="E1069" s="106" t="s">
        <v>101</v>
      </c>
      <c r="F1069" s="106" t="s">
        <v>303</v>
      </c>
      <c r="G1069" s="107" t="s">
        <v>318</v>
      </c>
      <c r="H1069" s="155" t="s">
        <v>319</v>
      </c>
      <c r="I1069" s="155"/>
      <c r="J1069" s="106" t="s">
        <v>306</v>
      </c>
      <c r="K1069" s="133"/>
    </row>
    <row r="1070" spans="1:11" ht="39" customHeight="1" x14ac:dyDescent="0.2">
      <c r="A1070" s="113" t="s">
        <v>373</v>
      </c>
      <c r="B1070" s="114" t="s">
        <v>180</v>
      </c>
      <c r="C1070" s="113" t="s">
        <v>779</v>
      </c>
      <c r="D1070" s="113" t="s">
        <v>399</v>
      </c>
      <c r="E1070" s="114">
        <v>5914655</v>
      </c>
      <c r="F1070" s="116">
        <v>2.0000000000000002E-5</v>
      </c>
      <c r="G1070" s="115" t="s">
        <v>375</v>
      </c>
      <c r="H1070" s="158">
        <v>29.88</v>
      </c>
      <c r="I1070" s="149"/>
      <c r="J1070" s="129">
        <v>5.9999999999999995E-4</v>
      </c>
      <c r="K1070" s="133"/>
    </row>
    <row r="1071" spans="1:11" ht="39" customHeight="1" x14ac:dyDescent="0.2">
      <c r="A1071" s="113" t="s">
        <v>373</v>
      </c>
      <c r="B1071" s="114" t="s">
        <v>180</v>
      </c>
      <c r="C1071" s="113" t="s">
        <v>781</v>
      </c>
      <c r="D1071" s="113" t="s">
        <v>399</v>
      </c>
      <c r="E1071" s="114">
        <v>5914655</v>
      </c>
      <c r="F1071" s="116">
        <v>2.0000000000000002E-5</v>
      </c>
      <c r="G1071" s="115" t="s">
        <v>375</v>
      </c>
      <c r="H1071" s="158">
        <v>29.88</v>
      </c>
      <c r="I1071" s="149"/>
      <c r="J1071" s="129">
        <v>5.9999999999999995E-4</v>
      </c>
      <c r="K1071" s="133"/>
    </row>
    <row r="1072" spans="1:11" ht="39" customHeight="1" x14ac:dyDescent="0.2">
      <c r="A1072" s="113" t="s">
        <v>373</v>
      </c>
      <c r="B1072" s="114" t="s">
        <v>180</v>
      </c>
      <c r="C1072" s="113" t="s">
        <v>783</v>
      </c>
      <c r="D1072" s="113" t="s">
        <v>399</v>
      </c>
      <c r="E1072" s="114">
        <v>5914655</v>
      </c>
      <c r="F1072" s="116">
        <v>3.0400000000000002E-3</v>
      </c>
      <c r="G1072" s="115" t="s">
        <v>375</v>
      </c>
      <c r="H1072" s="158">
        <v>29.88</v>
      </c>
      <c r="I1072" s="149"/>
      <c r="J1072" s="129">
        <v>9.0800000000000006E-2</v>
      </c>
      <c r="K1072" s="133"/>
    </row>
    <row r="1073" spans="1:11" ht="39" customHeight="1" x14ac:dyDescent="0.2">
      <c r="A1073" s="113" t="s">
        <v>373</v>
      </c>
      <c r="B1073" s="114" t="s">
        <v>180</v>
      </c>
      <c r="C1073" s="113" t="s">
        <v>785</v>
      </c>
      <c r="D1073" s="113" t="s">
        <v>399</v>
      </c>
      <c r="E1073" s="114">
        <v>5914655</v>
      </c>
      <c r="F1073" s="116">
        <v>1.0109999999999999E-2</v>
      </c>
      <c r="G1073" s="115" t="s">
        <v>375</v>
      </c>
      <c r="H1073" s="158">
        <v>29.88</v>
      </c>
      <c r="I1073" s="149"/>
      <c r="J1073" s="129">
        <v>0.30209999999999998</v>
      </c>
      <c r="K1073" s="133"/>
    </row>
    <row r="1074" spans="1:11" ht="20.100000000000001" customHeight="1" x14ac:dyDescent="0.2">
      <c r="A1074" s="157"/>
      <c r="B1074" s="157"/>
      <c r="C1074" s="157"/>
      <c r="D1074" s="157"/>
      <c r="E1074" s="157"/>
      <c r="F1074" s="157" t="s">
        <v>376</v>
      </c>
      <c r="G1074" s="157"/>
      <c r="H1074" s="157"/>
      <c r="I1074" s="157"/>
      <c r="J1074" s="128">
        <v>0.39410000000000001</v>
      </c>
      <c r="K1074" s="133"/>
    </row>
    <row r="1075" spans="1:11" ht="20.100000000000001" customHeight="1" x14ac:dyDescent="0.2">
      <c r="A1075" s="105" t="s">
        <v>377</v>
      </c>
      <c r="B1075" s="106" t="s">
        <v>102</v>
      </c>
      <c r="C1075" s="105" t="s">
        <v>262</v>
      </c>
      <c r="D1075" s="105" t="s">
        <v>378</v>
      </c>
      <c r="E1075" s="106" t="s">
        <v>303</v>
      </c>
      <c r="F1075" s="106" t="s">
        <v>318</v>
      </c>
      <c r="G1075" s="156" t="s">
        <v>379</v>
      </c>
      <c r="H1075" s="155"/>
      <c r="I1075" s="155"/>
      <c r="J1075" s="106" t="s">
        <v>306</v>
      </c>
      <c r="K1075" s="133"/>
    </row>
    <row r="1076" spans="1:11" ht="20.100000000000001" customHeight="1" x14ac:dyDescent="0.2">
      <c r="A1076" s="107"/>
      <c r="B1076" s="107"/>
      <c r="C1076" s="107"/>
      <c r="D1076" s="107"/>
      <c r="E1076" s="107"/>
      <c r="F1076" s="107"/>
      <c r="G1076" s="107" t="s">
        <v>380</v>
      </c>
      <c r="H1076" s="107" t="s">
        <v>381</v>
      </c>
      <c r="I1076" s="107" t="s">
        <v>382</v>
      </c>
      <c r="J1076" s="107"/>
      <c r="K1076" s="133"/>
    </row>
    <row r="1077" spans="1:11" ht="50.1" customHeight="1" x14ac:dyDescent="0.2">
      <c r="A1077" s="113" t="s">
        <v>378</v>
      </c>
      <c r="B1077" s="114" t="s">
        <v>180</v>
      </c>
      <c r="C1077" s="113" t="s">
        <v>785</v>
      </c>
      <c r="D1077" s="113" t="s">
        <v>787</v>
      </c>
      <c r="E1077" s="116">
        <v>1.0109999999999999E-2</v>
      </c>
      <c r="F1077" s="115" t="s">
        <v>384</v>
      </c>
      <c r="G1077" s="114" t="s">
        <v>914</v>
      </c>
      <c r="H1077" s="114" t="s">
        <v>915</v>
      </c>
      <c r="I1077" s="114" t="s">
        <v>916</v>
      </c>
      <c r="J1077" s="129">
        <v>0</v>
      </c>
      <c r="K1077" s="133"/>
    </row>
    <row r="1078" spans="1:11" ht="20.100000000000001" customHeight="1" x14ac:dyDescent="0.2">
      <c r="A1078" s="157"/>
      <c r="B1078" s="157"/>
      <c r="C1078" s="157"/>
      <c r="D1078" s="157"/>
      <c r="E1078" s="157"/>
      <c r="F1078" s="157" t="s">
        <v>385</v>
      </c>
      <c r="G1078" s="157"/>
      <c r="H1078" s="157"/>
      <c r="I1078" s="157"/>
      <c r="J1078" s="128">
        <v>0</v>
      </c>
      <c r="K1078" s="133"/>
    </row>
    <row r="1079" spans="1:11" ht="25.5" x14ac:dyDescent="0.2">
      <c r="A1079" s="123"/>
      <c r="B1079" s="123"/>
      <c r="C1079" s="123"/>
      <c r="D1079" s="123"/>
      <c r="E1079" s="123" t="s">
        <v>272</v>
      </c>
      <c r="F1079" s="124">
        <v>16.96729878925639</v>
      </c>
      <c r="G1079" s="123" t="s">
        <v>273</v>
      </c>
      <c r="H1079" s="124">
        <v>19.61</v>
      </c>
      <c r="I1079" s="123" t="s">
        <v>274</v>
      </c>
      <c r="J1079" s="124">
        <v>36.576406004346502</v>
      </c>
      <c r="K1079" s="133"/>
    </row>
    <row r="1080" spans="1:11" ht="15" thickBot="1" x14ac:dyDescent="0.25">
      <c r="A1080" s="123"/>
      <c r="B1080" s="123"/>
      <c r="C1080" s="123"/>
      <c r="D1080" s="123"/>
      <c r="E1080" s="123" t="s">
        <v>275</v>
      </c>
      <c r="F1080" s="124">
        <v>16.920000000000002</v>
      </c>
      <c r="G1080" s="123"/>
      <c r="H1080" s="150" t="s">
        <v>276</v>
      </c>
      <c r="I1080" s="150"/>
      <c r="J1080" s="124">
        <v>98.08</v>
      </c>
      <c r="K1080" s="133"/>
    </row>
    <row r="1081" spans="1:11" ht="0.95" customHeight="1" thickTop="1" x14ac:dyDescent="0.2">
      <c r="A1081" s="125"/>
      <c r="B1081" s="125"/>
      <c r="C1081" s="125"/>
      <c r="D1081" s="125"/>
      <c r="E1081" s="125"/>
      <c r="F1081" s="125"/>
      <c r="G1081" s="125"/>
      <c r="H1081" s="125"/>
      <c r="I1081" s="125"/>
      <c r="J1081" s="125"/>
      <c r="K1081" s="133"/>
    </row>
    <row r="1082" spans="1:11" ht="18" customHeight="1" x14ac:dyDescent="0.2">
      <c r="A1082" s="105"/>
      <c r="B1082" s="106" t="s">
        <v>101</v>
      </c>
      <c r="C1082" s="105" t="s">
        <v>102</v>
      </c>
      <c r="D1082" s="105" t="s">
        <v>17</v>
      </c>
      <c r="E1082" s="151" t="s">
        <v>253</v>
      </c>
      <c r="F1082" s="151"/>
      <c r="G1082" s="107" t="s">
        <v>103</v>
      </c>
      <c r="H1082" s="106" t="s">
        <v>104</v>
      </c>
      <c r="I1082" s="106" t="s">
        <v>105</v>
      </c>
      <c r="J1082" s="106" t="s">
        <v>32</v>
      </c>
      <c r="K1082" s="133"/>
    </row>
    <row r="1083" spans="1:11" ht="26.1" customHeight="1" x14ac:dyDescent="0.2">
      <c r="A1083" s="108" t="s">
        <v>254</v>
      </c>
      <c r="B1083" s="109" t="s">
        <v>634</v>
      </c>
      <c r="C1083" s="108" t="s">
        <v>109</v>
      </c>
      <c r="D1083" s="108" t="s">
        <v>635</v>
      </c>
      <c r="E1083" s="148" t="s">
        <v>636</v>
      </c>
      <c r="F1083" s="148"/>
      <c r="G1083" s="110" t="s">
        <v>110</v>
      </c>
      <c r="H1083" s="111">
        <v>1</v>
      </c>
      <c r="I1083" s="112">
        <v>24.94</v>
      </c>
      <c r="J1083" s="112">
        <v>24.94</v>
      </c>
      <c r="K1083" s="133"/>
    </row>
    <row r="1084" spans="1:11" ht="24" customHeight="1" x14ac:dyDescent="0.2">
      <c r="A1084" s="113" t="s">
        <v>256</v>
      </c>
      <c r="B1084" s="114" t="s">
        <v>257</v>
      </c>
      <c r="C1084" s="113" t="s">
        <v>112</v>
      </c>
      <c r="D1084" s="113" t="s">
        <v>258</v>
      </c>
      <c r="E1084" s="149" t="s">
        <v>259</v>
      </c>
      <c r="F1084" s="149"/>
      <c r="G1084" s="115" t="s">
        <v>246</v>
      </c>
      <c r="H1084" s="116">
        <v>0.6</v>
      </c>
      <c r="I1084" s="117">
        <v>23.03</v>
      </c>
      <c r="J1084" s="117">
        <v>13.81</v>
      </c>
      <c r="K1084" s="133"/>
    </row>
    <row r="1085" spans="1:11" ht="24" customHeight="1" x14ac:dyDescent="0.2">
      <c r="A1085" s="113" t="s">
        <v>256</v>
      </c>
      <c r="B1085" s="114" t="s">
        <v>754</v>
      </c>
      <c r="C1085" s="113" t="s">
        <v>112</v>
      </c>
      <c r="D1085" s="113" t="s">
        <v>755</v>
      </c>
      <c r="E1085" s="149" t="s">
        <v>259</v>
      </c>
      <c r="F1085" s="149"/>
      <c r="G1085" s="115" t="s">
        <v>246</v>
      </c>
      <c r="H1085" s="116">
        <v>0.21</v>
      </c>
      <c r="I1085" s="117">
        <v>32.58</v>
      </c>
      <c r="J1085" s="117">
        <v>6.84</v>
      </c>
      <c r="K1085" s="133"/>
    </row>
    <row r="1086" spans="1:11" ht="26.1" customHeight="1" x14ac:dyDescent="0.2">
      <c r="A1086" s="118" t="s">
        <v>262</v>
      </c>
      <c r="B1086" s="119" t="s">
        <v>788</v>
      </c>
      <c r="C1086" s="118" t="s">
        <v>109</v>
      </c>
      <c r="D1086" s="118" t="s">
        <v>789</v>
      </c>
      <c r="E1086" s="152" t="s">
        <v>265</v>
      </c>
      <c r="F1086" s="152"/>
      <c r="G1086" s="120" t="s">
        <v>110</v>
      </c>
      <c r="H1086" s="121">
        <v>1</v>
      </c>
      <c r="I1086" s="122">
        <v>1.41</v>
      </c>
      <c r="J1086" s="122">
        <v>1.41</v>
      </c>
      <c r="K1086" s="133"/>
    </row>
    <row r="1087" spans="1:11" ht="24" customHeight="1" x14ac:dyDescent="0.2">
      <c r="A1087" s="118" t="s">
        <v>262</v>
      </c>
      <c r="B1087" s="119" t="s">
        <v>119</v>
      </c>
      <c r="C1087" s="118" t="s">
        <v>109</v>
      </c>
      <c r="D1087" s="118" t="s">
        <v>790</v>
      </c>
      <c r="E1087" s="152" t="s">
        <v>265</v>
      </c>
      <c r="F1087" s="152"/>
      <c r="G1087" s="120" t="s">
        <v>110</v>
      </c>
      <c r="H1087" s="121">
        <v>1</v>
      </c>
      <c r="I1087" s="122">
        <v>2.88</v>
      </c>
      <c r="J1087" s="122">
        <v>2.88</v>
      </c>
      <c r="K1087" s="133"/>
    </row>
    <row r="1088" spans="1:11" ht="25.5" x14ac:dyDescent="0.2">
      <c r="A1088" s="123"/>
      <c r="B1088" s="123"/>
      <c r="C1088" s="123"/>
      <c r="D1088" s="123"/>
      <c r="E1088" s="123" t="s">
        <v>272</v>
      </c>
      <c r="F1088" s="124">
        <v>6.7402699819084289</v>
      </c>
      <c r="G1088" s="123" t="s">
        <v>273</v>
      </c>
      <c r="H1088" s="124">
        <v>7.79</v>
      </c>
      <c r="I1088" s="123" t="s">
        <v>274</v>
      </c>
      <c r="J1088" s="124">
        <v>14.53</v>
      </c>
      <c r="K1088" s="133"/>
    </row>
    <row r="1089" spans="1:11" ht="15" thickBot="1" x14ac:dyDescent="0.25">
      <c r="A1089" s="123"/>
      <c r="B1089" s="123"/>
      <c r="C1089" s="123"/>
      <c r="D1089" s="123"/>
      <c r="E1089" s="123" t="s">
        <v>275</v>
      </c>
      <c r="F1089" s="124">
        <v>5.19</v>
      </c>
      <c r="G1089" s="123"/>
      <c r="H1089" s="150" t="s">
        <v>276</v>
      </c>
      <c r="I1089" s="150"/>
      <c r="J1089" s="124">
        <v>30.13</v>
      </c>
      <c r="K1089" s="133"/>
    </row>
    <row r="1090" spans="1:11" ht="0.95" customHeight="1" thickTop="1" x14ac:dyDescent="0.2">
      <c r="A1090" s="125"/>
      <c r="B1090" s="125"/>
      <c r="C1090" s="125"/>
      <c r="D1090" s="125"/>
      <c r="E1090" s="125"/>
      <c r="F1090" s="125"/>
      <c r="G1090" s="125"/>
      <c r="H1090" s="125"/>
      <c r="I1090" s="125"/>
      <c r="J1090" s="125"/>
      <c r="K1090" s="133"/>
    </row>
    <row r="1091" spans="1:11" ht="18" customHeight="1" x14ac:dyDescent="0.2">
      <c r="A1091" s="105"/>
      <c r="B1091" s="106" t="s">
        <v>101</v>
      </c>
      <c r="C1091" s="105" t="s">
        <v>102</v>
      </c>
      <c r="D1091" s="105" t="s">
        <v>17</v>
      </c>
      <c r="E1091" s="151" t="s">
        <v>253</v>
      </c>
      <c r="F1091" s="151"/>
      <c r="G1091" s="107" t="s">
        <v>103</v>
      </c>
      <c r="H1091" s="106" t="s">
        <v>104</v>
      </c>
      <c r="I1091" s="106" t="s">
        <v>105</v>
      </c>
      <c r="J1091" s="106" t="s">
        <v>32</v>
      </c>
      <c r="K1091" s="133"/>
    </row>
    <row r="1092" spans="1:11" ht="24" customHeight="1" x14ac:dyDescent="0.2">
      <c r="A1092" s="108" t="s">
        <v>254</v>
      </c>
      <c r="B1092" s="109" t="s">
        <v>294</v>
      </c>
      <c r="C1092" s="108" t="s">
        <v>112</v>
      </c>
      <c r="D1092" s="108" t="s">
        <v>295</v>
      </c>
      <c r="E1092" s="148" t="s">
        <v>259</v>
      </c>
      <c r="F1092" s="148"/>
      <c r="G1092" s="110" t="s">
        <v>246</v>
      </c>
      <c r="H1092" s="111">
        <v>1</v>
      </c>
      <c r="I1092" s="112">
        <v>23.93</v>
      </c>
      <c r="J1092" s="112">
        <v>23.93</v>
      </c>
      <c r="K1092" s="133"/>
    </row>
    <row r="1093" spans="1:11" ht="26.1" customHeight="1" x14ac:dyDescent="0.2">
      <c r="A1093" s="113" t="s">
        <v>256</v>
      </c>
      <c r="B1093" s="114" t="s">
        <v>686</v>
      </c>
      <c r="C1093" s="113" t="s">
        <v>112</v>
      </c>
      <c r="D1093" s="113" t="s">
        <v>687</v>
      </c>
      <c r="E1093" s="149" t="s">
        <v>259</v>
      </c>
      <c r="F1093" s="149"/>
      <c r="G1093" s="115" t="s">
        <v>246</v>
      </c>
      <c r="H1093" s="116">
        <v>1</v>
      </c>
      <c r="I1093" s="117">
        <v>0.08</v>
      </c>
      <c r="J1093" s="117">
        <v>0.08</v>
      </c>
      <c r="K1093" s="133"/>
    </row>
    <row r="1094" spans="1:11" ht="26.1" customHeight="1" x14ac:dyDescent="0.2">
      <c r="A1094" s="118" t="s">
        <v>262</v>
      </c>
      <c r="B1094" s="119" t="s">
        <v>486</v>
      </c>
      <c r="C1094" s="118" t="s">
        <v>112</v>
      </c>
      <c r="D1094" s="118" t="s">
        <v>487</v>
      </c>
      <c r="E1094" s="152" t="s">
        <v>265</v>
      </c>
      <c r="F1094" s="152"/>
      <c r="G1094" s="120" t="s">
        <v>246</v>
      </c>
      <c r="H1094" s="121">
        <v>1</v>
      </c>
      <c r="I1094" s="122">
        <v>3.83</v>
      </c>
      <c r="J1094" s="122">
        <v>3.83</v>
      </c>
      <c r="K1094" s="133"/>
    </row>
    <row r="1095" spans="1:11" ht="26.1" customHeight="1" x14ac:dyDescent="0.2">
      <c r="A1095" s="118" t="s">
        <v>262</v>
      </c>
      <c r="B1095" s="119" t="s">
        <v>488</v>
      </c>
      <c r="C1095" s="118" t="s">
        <v>112</v>
      </c>
      <c r="D1095" s="118" t="s">
        <v>489</v>
      </c>
      <c r="E1095" s="152" t="s">
        <v>265</v>
      </c>
      <c r="F1095" s="152"/>
      <c r="G1095" s="120" t="s">
        <v>246</v>
      </c>
      <c r="H1095" s="121">
        <v>1</v>
      </c>
      <c r="I1095" s="122">
        <v>0.72</v>
      </c>
      <c r="J1095" s="122">
        <v>0.72</v>
      </c>
      <c r="K1095" s="133"/>
    </row>
    <row r="1096" spans="1:11" ht="26.1" customHeight="1" x14ac:dyDescent="0.2">
      <c r="A1096" s="118" t="s">
        <v>262</v>
      </c>
      <c r="B1096" s="119" t="s">
        <v>463</v>
      </c>
      <c r="C1096" s="118" t="s">
        <v>112</v>
      </c>
      <c r="D1096" s="118" t="s">
        <v>464</v>
      </c>
      <c r="E1096" s="152" t="s">
        <v>265</v>
      </c>
      <c r="F1096" s="152"/>
      <c r="G1096" s="120" t="s">
        <v>246</v>
      </c>
      <c r="H1096" s="121">
        <v>1</v>
      </c>
      <c r="I1096" s="122">
        <v>1.21</v>
      </c>
      <c r="J1096" s="122">
        <v>1.21</v>
      </c>
      <c r="K1096" s="133"/>
    </row>
    <row r="1097" spans="1:11" ht="26.1" customHeight="1" x14ac:dyDescent="0.2">
      <c r="A1097" s="118" t="s">
        <v>262</v>
      </c>
      <c r="B1097" s="119" t="s">
        <v>465</v>
      </c>
      <c r="C1097" s="118" t="s">
        <v>112</v>
      </c>
      <c r="D1097" s="118" t="s">
        <v>466</v>
      </c>
      <c r="E1097" s="152" t="s">
        <v>265</v>
      </c>
      <c r="F1097" s="152"/>
      <c r="G1097" s="120" t="s">
        <v>246</v>
      </c>
      <c r="H1097" s="121">
        <v>1</v>
      </c>
      <c r="I1097" s="122">
        <v>7.0000000000000007E-2</v>
      </c>
      <c r="J1097" s="122">
        <v>7.0000000000000007E-2</v>
      </c>
      <c r="K1097" s="133"/>
    </row>
    <row r="1098" spans="1:11" ht="26.1" customHeight="1" x14ac:dyDescent="0.2">
      <c r="A1098" s="118" t="s">
        <v>262</v>
      </c>
      <c r="B1098" s="119" t="s">
        <v>490</v>
      </c>
      <c r="C1098" s="118" t="s">
        <v>112</v>
      </c>
      <c r="D1098" s="118" t="s">
        <v>491</v>
      </c>
      <c r="E1098" s="152" t="s">
        <v>265</v>
      </c>
      <c r="F1098" s="152"/>
      <c r="G1098" s="120" t="s">
        <v>246</v>
      </c>
      <c r="H1098" s="121">
        <v>1</v>
      </c>
      <c r="I1098" s="122">
        <v>0.66</v>
      </c>
      <c r="J1098" s="122">
        <v>0.66</v>
      </c>
      <c r="K1098" s="133"/>
    </row>
    <row r="1099" spans="1:11" ht="26.1" customHeight="1" x14ac:dyDescent="0.2">
      <c r="A1099" s="118" t="s">
        <v>262</v>
      </c>
      <c r="B1099" s="119" t="s">
        <v>492</v>
      </c>
      <c r="C1099" s="118" t="s">
        <v>112</v>
      </c>
      <c r="D1099" s="118" t="s">
        <v>493</v>
      </c>
      <c r="E1099" s="152" t="s">
        <v>265</v>
      </c>
      <c r="F1099" s="152"/>
      <c r="G1099" s="120" t="s">
        <v>246</v>
      </c>
      <c r="H1099" s="121">
        <v>1</v>
      </c>
      <c r="I1099" s="122">
        <v>1.1100000000000001</v>
      </c>
      <c r="J1099" s="122">
        <v>1.1100000000000001</v>
      </c>
      <c r="K1099" s="133"/>
    </row>
    <row r="1100" spans="1:11" ht="24" customHeight="1" x14ac:dyDescent="0.2">
      <c r="A1100" s="118" t="s">
        <v>262</v>
      </c>
      <c r="B1100" s="119" t="s">
        <v>688</v>
      </c>
      <c r="C1100" s="118" t="s">
        <v>112</v>
      </c>
      <c r="D1100" s="118" t="s">
        <v>689</v>
      </c>
      <c r="E1100" s="152" t="s">
        <v>448</v>
      </c>
      <c r="F1100" s="152"/>
      <c r="G1100" s="120" t="s">
        <v>246</v>
      </c>
      <c r="H1100" s="121">
        <v>1</v>
      </c>
      <c r="I1100" s="122">
        <v>16.25</v>
      </c>
      <c r="J1100" s="122">
        <v>16.25</v>
      </c>
      <c r="K1100" s="133"/>
    </row>
    <row r="1101" spans="1:11" ht="25.5" x14ac:dyDescent="0.2">
      <c r="A1101" s="123"/>
      <c r="B1101" s="123"/>
      <c r="C1101" s="123"/>
      <c r="D1101" s="123"/>
      <c r="E1101" s="123" t="s">
        <v>272</v>
      </c>
      <c r="F1101" s="124">
        <v>7.5752655999999998</v>
      </c>
      <c r="G1101" s="123" t="s">
        <v>273</v>
      </c>
      <c r="H1101" s="124">
        <v>8.75</v>
      </c>
      <c r="I1101" s="123" t="s">
        <v>274</v>
      </c>
      <c r="J1101" s="124">
        <v>16.329999999999998</v>
      </c>
      <c r="K1101" s="133"/>
    </row>
    <row r="1102" spans="1:11" ht="15" thickBot="1" x14ac:dyDescent="0.25">
      <c r="A1102" s="123"/>
      <c r="B1102" s="123"/>
      <c r="C1102" s="123"/>
      <c r="D1102" s="123"/>
      <c r="E1102" s="123" t="s">
        <v>275</v>
      </c>
      <c r="F1102" s="124">
        <v>4.9800000000000004</v>
      </c>
      <c r="G1102" s="123"/>
      <c r="H1102" s="150" t="s">
        <v>276</v>
      </c>
      <c r="I1102" s="150"/>
      <c r="J1102" s="124">
        <v>28.91</v>
      </c>
      <c r="K1102" s="133"/>
    </row>
    <row r="1103" spans="1:11" ht="0.95" customHeight="1" thickTop="1" x14ac:dyDescent="0.2">
      <c r="A1103" s="125"/>
      <c r="B1103" s="125"/>
      <c r="C1103" s="125"/>
      <c r="D1103" s="125"/>
      <c r="E1103" s="125"/>
      <c r="F1103" s="125"/>
      <c r="G1103" s="125"/>
      <c r="H1103" s="125"/>
      <c r="I1103" s="125"/>
      <c r="J1103" s="125"/>
      <c r="K1103" s="133"/>
    </row>
    <row r="1104" spans="1:11" ht="18" customHeight="1" x14ac:dyDescent="0.2">
      <c r="A1104" s="105"/>
      <c r="B1104" s="106" t="s">
        <v>101</v>
      </c>
      <c r="C1104" s="105" t="s">
        <v>102</v>
      </c>
      <c r="D1104" s="105" t="s">
        <v>17</v>
      </c>
      <c r="E1104" s="151" t="s">
        <v>253</v>
      </c>
      <c r="F1104" s="151"/>
      <c r="G1104" s="107" t="s">
        <v>103</v>
      </c>
      <c r="H1104" s="106" t="s">
        <v>104</v>
      </c>
      <c r="I1104" s="106" t="s">
        <v>105</v>
      </c>
      <c r="J1104" s="106" t="s">
        <v>32</v>
      </c>
      <c r="K1104" s="133"/>
    </row>
    <row r="1105" spans="1:11" ht="26.1" customHeight="1" x14ac:dyDescent="0.2">
      <c r="A1105" s="108" t="s">
        <v>254</v>
      </c>
      <c r="B1105" s="109" t="s">
        <v>791</v>
      </c>
      <c r="C1105" s="108" t="s">
        <v>109</v>
      </c>
      <c r="D1105" s="108" t="s">
        <v>792</v>
      </c>
      <c r="E1105" s="148" t="s">
        <v>793</v>
      </c>
      <c r="F1105" s="148"/>
      <c r="G1105" s="110" t="s">
        <v>114</v>
      </c>
      <c r="H1105" s="111">
        <v>1</v>
      </c>
      <c r="I1105" s="112">
        <v>133.94</v>
      </c>
      <c r="J1105" s="112">
        <v>133.94</v>
      </c>
      <c r="K1105" s="133"/>
    </row>
    <row r="1106" spans="1:11" ht="39" customHeight="1" x14ac:dyDescent="0.2">
      <c r="A1106" s="113" t="s">
        <v>256</v>
      </c>
      <c r="B1106" s="114" t="s">
        <v>570</v>
      </c>
      <c r="C1106" s="113" t="s">
        <v>109</v>
      </c>
      <c r="D1106" s="113" t="s">
        <v>571</v>
      </c>
      <c r="E1106" s="149" t="s">
        <v>572</v>
      </c>
      <c r="F1106" s="149"/>
      <c r="G1106" s="115" t="s">
        <v>120</v>
      </c>
      <c r="H1106" s="116">
        <v>0.4</v>
      </c>
      <c r="I1106" s="117">
        <v>12.8</v>
      </c>
      <c r="J1106" s="117">
        <v>5.12</v>
      </c>
      <c r="K1106" s="133"/>
    </row>
    <row r="1107" spans="1:11" ht="24" customHeight="1" x14ac:dyDescent="0.2">
      <c r="A1107" s="113" t="s">
        <v>256</v>
      </c>
      <c r="B1107" s="114" t="s">
        <v>257</v>
      </c>
      <c r="C1107" s="113" t="s">
        <v>112</v>
      </c>
      <c r="D1107" s="113" t="s">
        <v>258</v>
      </c>
      <c r="E1107" s="149" t="s">
        <v>259</v>
      </c>
      <c r="F1107" s="149"/>
      <c r="G1107" s="115" t="s">
        <v>246</v>
      </c>
      <c r="H1107" s="116">
        <v>1.3</v>
      </c>
      <c r="I1107" s="117">
        <v>23.03</v>
      </c>
      <c r="J1107" s="117">
        <v>29.93</v>
      </c>
      <c r="K1107" s="133"/>
    </row>
    <row r="1108" spans="1:11" ht="24" customHeight="1" x14ac:dyDescent="0.2">
      <c r="A1108" s="113" t="s">
        <v>256</v>
      </c>
      <c r="B1108" s="114" t="s">
        <v>411</v>
      </c>
      <c r="C1108" s="113" t="s">
        <v>112</v>
      </c>
      <c r="D1108" s="113" t="s">
        <v>370</v>
      </c>
      <c r="E1108" s="149" t="s">
        <v>259</v>
      </c>
      <c r="F1108" s="149"/>
      <c r="G1108" s="115" t="s">
        <v>246</v>
      </c>
      <c r="H1108" s="116">
        <v>0.3</v>
      </c>
      <c r="I1108" s="117">
        <v>32.17</v>
      </c>
      <c r="J1108" s="117">
        <v>9.65</v>
      </c>
      <c r="K1108" s="133"/>
    </row>
    <row r="1109" spans="1:11" ht="24" customHeight="1" x14ac:dyDescent="0.2">
      <c r="A1109" s="113" t="s">
        <v>256</v>
      </c>
      <c r="B1109" s="114" t="s">
        <v>260</v>
      </c>
      <c r="C1109" s="113" t="s">
        <v>112</v>
      </c>
      <c r="D1109" s="113" t="s">
        <v>261</v>
      </c>
      <c r="E1109" s="149" t="s">
        <v>259</v>
      </c>
      <c r="F1109" s="149"/>
      <c r="G1109" s="115" t="s">
        <v>246</v>
      </c>
      <c r="H1109" s="116">
        <v>0.43</v>
      </c>
      <c r="I1109" s="117">
        <v>31.74</v>
      </c>
      <c r="J1109" s="117">
        <v>13.64</v>
      </c>
      <c r="K1109" s="133"/>
    </row>
    <row r="1110" spans="1:11" ht="26.1" customHeight="1" x14ac:dyDescent="0.2">
      <c r="A1110" s="118" t="s">
        <v>262</v>
      </c>
      <c r="B1110" s="119" t="s">
        <v>557</v>
      </c>
      <c r="C1110" s="118" t="s">
        <v>109</v>
      </c>
      <c r="D1110" s="118" t="s">
        <v>558</v>
      </c>
      <c r="E1110" s="152" t="s">
        <v>265</v>
      </c>
      <c r="F1110" s="152"/>
      <c r="G1110" s="120" t="s">
        <v>115</v>
      </c>
      <c r="H1110" s="121">
        <v>6.0900000000000003E-2</v>
      </c>
      <c r="I1110" s="122">
        <v>85.93</v>
      </c>
      <c r="J1110" s="122">
        <v>5.23</v>
      </c>
      <c r="K1110" s="133"/>
    </row>
    <row r="1111" spans="1:11" ht="24" customHeight="1" x14ac:dyDescent="0.2">
      <c r="A1111" s="118" t="s">
        <v>262</v>
      </c>
      <c r="B1111" s="119" t="s">
        <v>561</v>
      </c>
      <c r="C1111" s="118" t="s">
        <v>112</v>
      </c>
      <c r="D1111" s="118" t="s">
        <v>562</v>
      </c>
      <c r="E1111" s="152" t="s">
        <v>265</v>
      </c>
      <c r="F1111" s="152"/>
      <c r="G1111" s="120" t="s">
        <v>116</v>
      </c>
      <c r="H1111" s="121">
        <v>9</v>
      </c>
      <c r="I1111" s="122">
        <v>0.68</v>
      </c>
      <c r="J1111" s="122">
        <v>6.12</v>
      </c>
      <c r="K1111" s="133"/>
    </row>
    <row r="1112" spans="1:11" ht="39" customHeight="1" x14ac:dyDescent="0.2">
      <c r="A1112" s="118" t="s">
        <v>262</v>
      </c>
      <c r="B1112" s="119" t="s">
        <v>794</v>
      </c>
      <c r="C1112" s="118" t="s">
        <v>109</v>
      </c>
      <c r="D1112" s="118" t="s">
        <v>795</v>
      </c>
      <c r="E1112" s="152" t="s">
        <v>265</v>
      </c>
      <c r="F1112" s="152"/>
      <c r="G1112" s="120" t="s">
        <v>114</v>
      </c>
      <c r="H1112" s="121">
        <v>1</v>
      </c>
      <c r="I1112" s="122">
        <v>46.07</v>
      </c>
      <c r="J1112" s="122">
        <v>46.07</v>
      </c>
      <c r="K1112" s="133"/>
    </row>
    <row r="1113" spans="1:11" ht="26.1" customHeight="1" x14ac:dyDescent="0.2">
      <c r="A1113" s="118" t="s">
        <v>262</v>
      </c>
      <c r="B1113" s="119" t="s">
        <v>736</v>
      </c>
      <c r="C1113" s="118" t="s">
        <v>109</v>
      </c>
      <c r="D1113" s="118" t="s">
        <v>737</v>
      </c>
      <c r="E1113" s="152" t="s">
        <v>265</v>
      </c>
      <c r="F1113" s="152"/>
      <c r="G1113" s="120" t="s">
        <v>115</v>
      </c>
      <c r="H1113" s="121">
        <v>4.1399999999999999E-2</v>
      </c>
      <c r="I1113" s="122">
        <v>117.47</v>
      </c>
      <c r="J1113" s="122">
        <v>4.8600000000000003</v>
      </c>
      <c r="K1113" s="133"/>
    </row>
    <row r="1114" spans="1:11" ht="26.1" customHeight="1" x14ac:dyDescent="0.2">
      <c r="A1114" s="118" t="s">
        <v>262</v>
      </c>
      <c r="B1114" s="119" t="s">
        <v>738</v>
      </c>
      <c r="C1114" s="118" t="s">
        <v>109</v>
      </c>
      <c r="D1114" s="118" t="s">
        <v>739</v>
      </c>
      <c r="E1114" s="152" t="s">
        <v>265</v>
      </c>
      <c r="F1114" s="152"/>
      <c r="G1114" s="120" t="s">
        <v>115</v>
      </c>
      <c r="H1114" s="121">
        <v>1.38E-2</v>
      </c>
      <c r="I1114" s="122">
        <v>116.85</v>
      </c>
      <c r="J1114" s="122">
        <v>1.61</v>
      </c>
      <c r="K1114" s="133"/>
    </row>
    <row r="1115" spans="1:11" ht="26.1" customHeight="1" x14ac:dyDescent="0.2">
      <c r="A1115" s="118" t="s">
        <v>262</v>
      </c>
      <c r="B1115" s="119" t="s">
        <v>266</v>
      </c>
      <c r="C1115" s="118" t="s">
        <v>109</v>
      </c>
      <c r="D1115" s="118" t="s">
        <v>267</v>
      </c>
      <c r="E1115" s="152" t="s">
        <v>265</v>
      </c>
      <c r="F1115" s="152"/>
      <c r="G1115" s="120" t="s">
        <v>120</v>
      </c>
      <c r="H1115" s="121">
        <v>0.02</v>
      </c>
      <c r="I1115" s="122">
        <v>15.53</v>
      </c>
      <c r="J1115" s="122">
        <v>0.31</v>
      </c>
      <c r="K1115" s="133"/>
    </row>
    <row r="1116" spans="1:11" ht="26.1" customHeight="1" x14ac:dyDescent="0.2">
      <c r="A1116" s="118" t="s">
        <v>262</v>
      </c>
      <c r="B1116" s="119" t="s">
        <v>796</v>
      </c>
      <c r="C1116" s="118" t="s">
        <v>109</v>
      </c>
      <c r="D1116" s="118" t="s">
        <v>797</v>
      </c>
      <c r="E1116" s="152" t="s">
        <v>265</v>
      </c>
      <c r="F1116" s="152"/>
      <c r="G1116" s="120" t="s">
        <v>117</v>
      </c>
      <c r="H1116" s="121">
        <v>0.33</v>
      </c>
      <c r="I1116" s="122">
        <v>10.41</v>
      </c>
      <c r="J1116" s="122">
        <v>3.43</v>
      </c>
      <c r="K1116" s="133"/>
    </row>
    <row r="1117" spans="1:11" ht="26.1" customHeight="1" x14ac:dyDescent="0.2">
      <c r="A1117" s="118" t="s">
        <v>262</v>
      </c>
      <c r="B1117" s="119" t="s">
        <v>268</v>
      </c>
      <c r="C1117" s="118" t="s">
        <v>109</v>
      </c>
      <c r="D1117" s="118" t="s">
        <v>269</v>
      </c>
      <c r="E1117" s="152" t="s">
        <v>265</v>
      </c>
      <c r="F1117" s="152"/>
      <c r="G1117" s="120" t="s">
        <v>117</v>
      </c>
      <c r="H1117" s="121">
        <v>1.01</v>
      </c>
      <c r="I1117" s="122">
        <v>5.67</v>
      </c>
      <c r="J1117" s="122">
        <v>5.72</v>
      </c>
      <c r="K1117" s="133"/>
    </row>
    <row r="1118" spans="1:11" ht="26.1" customHeight="1" x14ac:dyDescent="0.2">
      <c r="A1118" s="118" t="s">
        <v>262</v>
      </c>
      <c r="B1118" s="119" t="s">
        <v>270</v>
      </c>
      <c r="C1118" s="118" t="s">
        <v>109</v>
      </c>
      <c r="D1118" s="118" t="s">
        <v>271</v>
      </c>
      <c r="E1118" s="152" t="s">
        <v>265</v>
      </c>
      <c r="F1118" s="152"/>
      <c r="G1118" s="120" t="s">
        <v>117</v>
      </c>
      <c r="H1118" s="121">
        <v>0.74</v>
      </c>
      <c r="I1118" s="122">
        <v>3.05</v>
      </c>
      <c r="J1118" s="122">
        <v>2.25</v>
      </c>
      <c r="K1118" s="133"/>
    </row>
    <row r="1119" spans="1:11" ht="25.5" x14ac:dyDescent="0.2">
      <c r="A1119" s="123"/>
      <c r="B1119" s="123"/>
      <c r="C1119" s="123"/>
      <c r="D1119" s="123"/>
      <c r="E1119" s="123" t="s">
        <v>272</v>
      </c>
      <c r="F1119" s="124">
        <v>18.207542793524144</v>
      </c>
      <c r="G1119" s="123" t="s">
        <v>273</v>
      </c>
      <c r="H1119" s="124">
        <v>21.04</v>
      </c>
      <c r="I1119" s="123" t="s">
        <v>274</v>
      </c>
      <c r="J1119" s="124">
        <v>39.25</v>
      </c>
      <c r="K1119" s="133"/>
    </row>
    <row r="1120" spans="1:11" ht="15" thickBot="1" x14ac:dyDescent="0.25">
      <c r="A1120" s="123"/>
      <c r="B1120" s="123"/>
      <c r="C1120" s="123"/>
      <c r="D1120" s="123"/>
      <c r="E1120" s="123" t="s">
        <v>275</v>
      </c>
      <c r="F1120" s="124">
        <v>27.92</v>
      </c>
      <c r="G1120" s="123"/>
      <c r="H1120" s="150" t="s">
        <v>276</v>
      </c>
      <c r="I1120" s="150"/>
      <c r="J1120" s="124">
        <v>161.86000000000001</v>
      </c>
      <c r="K1120" s="133"/>
    </row>
    <row r="1121" spans="1:11" ht="0.95" customHeight="1" thickTop="1" x14ac:dyDescent="0.2">
      <c r="A1121" s="125"/>
      <c r="B1121" s="125"/>
      <c r="C1121" s="125"/>
      <c r="D1121" s="125"/>
      <c r="E1121" s="125"/>
      <c r="F1121" s="125"/>
      <c r="G1121" s="125"/>
      <c r="H1121" s="125"/>
      <c r="I1121" s="125"/>
      <c r="J1121" s="125"/>
      <c r="K1121" s="133"/>
    </row>
    <row r="1122" spans="1:11" ht="18" customHeight="1" x14ac:dyDescent="0.2">
      <c r="A1122" s="105"/>
      <c r="B1122" s="106" t="s">
        <v>101</v>
      </c>
      <c r="C1122" s="105" t="s">
        <v>102</v>
      </c>
      <c r="D1122" s="105" t="s">
        <v>17</v>
      </c>
      <c r="E1122" s="151" t="s">
        <v>253</v>
      </c>
      <c r="F1122" s="151"/>
      <c r="G1122" s="107" t="s">
        <v>103</v>
      </c>
      <c r="H1122" s="106" t="s">
        <v>104</v>
      </c>
      <c r="I1122" s="106" t="s">
        <v>105</v>
      </c>
      <c r="J1122" s="106" t="s">
        <v>32</v>
      </c>
      <c r="K1122" s="133"/>
    </row>
    <row r="1123" spans="1:11" ht="39" customHeight="1" x14ac:dyDescent="0.2">
      <c r="A1123" s="108" t="s">
        <v>254</v>
      </c>
      <c r="B1123" s="109" t="s">
        <v>740</v>
      </c>
      <c r="C1123" s="108" t="s">
        <v>109</v>
      </c>
      <c r="D1123" s="108" t="s">
        <v>741</v>
      </c>
      <c r="E1123" s="148" t="s">
        <v>602</v>
      </c>
      <c r="F1123" s="148"/>
      <c r="G1123" s="110" t="s">
        <v>115</v>
      </c>
      <c r="H1123" s="111">
        <v>1</v>
      </c>
      <c r="I1123" s="112">
        <v>66.040000000000006</v>
      </c>
      <c r="J1123" s="112">
        <v>66.040000000000006</v>
      </c>
      <c r="K1123" s="133"/>
    </row>
    <row r="1124" spans="1:11" ht="24" customHeight="1" x14ac:dyDescent="0.2">
      <c r="A1124" s="113" t="s">
        <v>256</v>
      </c>
      <c r="B1124" s="114" t="s">
        <v>257</v>
      </c>
      <c r="C1124" s="113" t="s">
        <v>112</v>
      </c>
      <c r="D1124" s="113" t="s">
        <v>258</v>
      </c>
      <c r="E1124" s="149" t="s">
        <v>259</v>
      </c>
      <c r="F1124" s="149"/>
      <c r="G1124" s="115" t="s">
        <v>246</v>
      </c>
      <c r="H1124" s="116">
        <v>1.62</v>
      </c>
      <c r="I1124" s="117">
        <v>23.03</v>
      </c>
      <c r="J1124" s="117">
        <v>37.299999999999997</v>
      </c>
      <c r="K1124" s="133"/>
    </row>
    <row r="1125" spans="1:11" ht="24" customHeight="1" x14ac:dyDescent="0.2">
      <c r="A1125" s="113" t="s">
        <v>256</v>
      </c>
      <c r="B1125" s="114" t="s">
        <v>411</v>
      </c>
      <c r="C1125" s="113" t="s">
        <v>112</v>
      </c>
      <c r="D1125" s="113" t="s">
        <v>370</v>
      </c>
      <c r="E1125" s="149" t="s">
        <v>259</v>
      </c>
      <c r="F1125" s="149"/>
      <c r="G1125" s="115" t="s">
        <v>246</v>
      </c>
      <c r="H1125" s="116">
        <v>0.36</v>
      </c>
      <c r="I1125" s="117">
        <v>32.17</v>
      </c>
      <c r="J1125" s="117">
        <v>11.58</v>
      </c>
      <c r="K1125" s="133"/>
    </row>
    <row r="1126" spans="1:11" ht="24" customHeight="1" x14ac:dyDescent="0.2">
      <c r="A1126" s="113" t="s">
        <v>256</v>
      </c>
      <c r="B1126" s="114" t="s">
        <v>513</v>
      </c>
      <c r="C1126" s="113" t="s">
        <v>112</v>
      </c>
      <c r="D1126" s="113" t="s">
        <v>514</v>
      </c>
      <c r="E1126" s="149" t="s">
        <v>259</v>
      </c>
      <c r="F1126" s="149"/>
      <c r="G1126" s="115" t="s">
        <v>246</v>
      </c>
      <c r="H1126" s="116">
        <v>0.18</v>
      </c>
      <c r="I1126" s="117">
        <v>31.93</v>
      </c>
      <c r="J1126" s="117">
        <v>5.74</v>
      </c>
      <c r="K1126" s="133"/>
    </row>
    <row r="1127" spans="1:11" ht="24" customHeight="1" x14ac:dyDescent="0.2">
      <c r="A1127" s="113" t="s">
        <v>256</v>
      </c>
      <c r="B1127" s="114" t="s">
        <v>260</v>
      </c>
      <c r="C1127" s="113" t="s">
        <v>112</v>
      </c>
      <c r="D1127" s="113" t="s">
        <v>261</v>
      </c>
      <c r="E1127" s="149" t="s">
        <v>259</v>
      </c>
      <c r="F1127" s="149"/>
      <c r="G1127" s="115" t="s">
        <v>246</v>
      </c>
      <c r="H1127" s="116">
        <v>0.36</v>
      </c>
      <c r="I1127" s="117">
        <v>31.74</v>
      </c>
      <c r="J1127" s="117">
        <v>11.42</v>
      </c>
      <c r="K1127" s="133"/>
    </row>
    <row r="1128" spans="1:11" ht="25.5" x14ac:dyDescent="0.2">
      <c r="A1128" s="123"/>
      <c r="B1128" s="123"/>
      <c r="C1128" s="123"/>
      <c r="D1128" s="123"/>
      <c r="E1128" s="123" t="s">
        <v>272</v>
      </c>
      <c r="F1128" s="124">
        <v>21.835134759010995</v>
      </c>
      <c r="G1128" s="123" t="s">
        <v>273</v>
      </c>
      <c r="H1128" s="124">
        <v>25.23</v>
      </c>
      <c r="I1128" s="123" t="s">
        <v>274</v>
      </c>
      <c r="J1128" s="124">
        <v>47.07</v>
      </c>
      <c r="K1128" s="133"/>
    </row>
    <row r="1129" spans="1:11" ht="15" thickBot="1" x14ac:dyDescent="0.25">
      <c r="A1129" s="123"/>
      <c r="B1129" s="123"/>
      <c r="C1129" s="123"/>
      <c r="D1129" s="123"/>
      <c r="E1129" s="123" t="s">
        <v>275</v>
      </c>
      <c r="F1129" s="124">
        <v>13.76</v>
      </c>
      <c r="G1129" s="123"/>
      <c r="H1129" s="150" t="s">
        <v>276</v>
      </c>
      <c r="I1129" s="150"/>
      <c r="J1129" s="124">
        <v>79.8</v>
      </c>
      <c r="K1129" s="133"/>
    </row>
    <row r="1130" spans="1:11" ht="0.95" customHeight="1" thickTop="1" x14ac:dyDescent="0.2">
      <c r="A1130" s="125"/>
      <c r="B1130" s="125"/>
      <c r="C1130" s="125"/>
      <c r="D1130" s="125"/>
      <c r="E1130" s="125"/>
      <c r="F1130" s="125"/>
      <c r="G1130" s="125"/>
      <c r="H1130" s="125"/>
      <c r="I1130" s="125"/>
      <c r="J1130" s="125"/>
      <c r="K1130" s="133"/>
    </row>
    <row r="1131" spans="1:11" ht="18" customHeight="1" x14ac:dyDescent="0.2">
      <c r="A1131" s="105"/>
      <c r="B1131" s="106" t="s">
        <v>101</v>
      </c>
      <c r="C1131" s="105" t="s">
        <v>102</v>
      </c>
      <c r="D1131" s="105" t="s">
        <v>17</v>
      </c>
      <c r="E1131" s="151" t="s">
        <v>253</v>
      </c>
      <c r="F1131" s="151"/>
      <c r="G1131" s="107" t="s">
        <v>103</v>
      </c>
      <c r="H1131" s="106" t="s">
        <v>104</v>
      </c>
      <c r="I1131" s="106" t="s">
        <v>105</v>
      </c>
      <c r="J1131" s="106" t="s">
        <v>32</v>
      </c>
      <c r="K1131" s="133"/>
    </row>
    <row r="1132" spans="1:11" ht="39" customHeight="1" x14ac:dyDescent="0.2">
      <c r="A1132" s="108" t="s">
        <v>254</v>
      </c>
      <c r="B1132" s="109" t="s">
        <v>746</v>
      </c>
      <c r="C1132" s="108" t="s">
        <v>109</v>
      </c>
      <c r="D1132" s="108" t="s">
        <v>747</v>
      </c>
      <c r="E1132" s="148" t="s">
        <v>602</v>
      </c>
      <c r="F1132" s="148"/>
      <c r="G1132" s="110" t="s">
        <v>115</v>
      </c>
      <c r="H1132" s="111">
        <v>1</v>
      </c>
      <c r="I1132" s="112">
        <v>66.040000000000006</v>
      </c>
      <c r="J1132" s="112">
        <v>66.040000000000006</v>
      </c>
      <c r="K1132" s="133"/>
    </row>
    <row r="1133" spans="1:11" ht="24" customHeight="1" x14ac:dyDescent="0.2">
      <c r="A1133" s="113" t="s">
        <v>256</v>
      </c>
      <c r="B1133" s="114" t="s">
        <v>257</v>
      </c>
      <c r="C1133" s="113" t="s">
        <v>112</v>
      </c>
      <c r="D1133" s="113" t="s">
        <v>258</v>
      </c>
      <c r="E1133" s="149" t="s">
        <v>259</v>
      </c>
      <c r="F1133" s="149"/>
      <c r="G1133" s="115" t="s">
        <v>246</v>
      </c>
      <c r="H1133" s="116">
        <v>1.62</v>
      </c>
      <c r="I1133" s="117">
        <v>23.03</v>
      </c>
      <c r="J1133" s="117">
        <v>37.299999999999997</v>
      </c>
      <c r="K1133" s="133"/>
    </row>
    <row r="1134" spans="1:11" ht="24" customHeight="1" x14ac:dyDescent="0.2">
      <c r="A1134" s="113" t="s">
        <v>256</v>
      </c>
      <c r="B1134" s="114" t="s">
        <v>411</v>
      </c>
      <c r="C1134" s="113" t="s">
        <v>112</v>
      </c>
      <c r="D1134" s="113" t="s">
        <v>370</v>
      </c>
      <c r="E1134" s="149" t="s">
        <v>259</v>
      </c>
      <c r="F1134" s="149"/>
      <c r="G1134" s="115" t="s">
        <v>246</v>
      </c>
      <c r="H1134" s="116">
        <v>0.36</v>
      </c>
      <c r="I1134" s="117">
        <v>32.17</v>
      </c>
      <c r="J1134" s="117">
        <v>11.58</v>
      </c>
      <c r="K1134" s="133"/>
    </row>
    <row r="1135" spans="1:11" ht="24" customHeight="1" x14ac:dyDescent="0.2">
      <c r="A1135" s="113" t="s">
        <v>256</v>
      </c>
      <c r="B1135" s="114" t="s">
        <v>513</v>
      </c>
      <c r="C1135" s="113" t="s">
        <v>112</v>
      </c>
      <c r="D1135" s="113" t="s">
        <v>514</v>
      </c>
      <c r="E1135" s="149" t="s">
        <v>259</v>
      </c>
      <c r="F1135" s="149"/>
      <c r="G1135" s="115" t="s">
        <v>246</v>
      </c>
      <c r="H1135" s="116">
        <v>0.18</v>
      </c>
      <c r="I1135" s="117">
        <v>31.93</v>
      </c>
      <c r="J1135" s="117">
        <v>5.74</v>
      </c>
      <c r="K1135" s="133"/>
    </row>
    <row r="1136" spans="1:11" ht="24" customHeight="1" x14ac:dyDescent="0.2">
      <c r="A1136" s="113" t="s">
        <v>256</v>
      </c>
      <c r="B1136" s="114" t="s">
        <v>260</v>
      </c>
      <c r="C1136" s="113" t="s">
        <v>112</v>
      </c>
      <c r="D1136" s="113" t="s">
        <v>261</v>
      </c>
      <c r="E1136" s="149" t="s">
        <v>259</v>
      </c>
      <c r="F1136" s="149"/>
      <c r="G1136" s="115" t="s">
        <v>246</v>
      </c>
      <c r="H1136" s="116">
        <v>0.36</v>
      </c>
      <c r="I1136" s="117">
        <v>31.74</v>
      </c>
      <c r="J1136" s="117">
        <v>11.42</v>
      </c>
      <c r="K1136" s="133"/>
    </row>
    <row r="1137" spans="1:11" ht="25.5" x14ac:dyDescent="0.2">
      <c r="A1137" s="123"/>
      <c r="B1137" s="123"/>
      <c r="C1137" s="123"/>
      <c r="D1137" s="123"/>
      <c r="E1137" s="123" t="s">
        <v>272</v>
      </c>
      <c r="F1137" s="124">
        <v>21.835134759010995</v>
      </c>
      <c r="G1137" s="123" t="s">
        <v>273</v>
      </c>
      <c r="H1137" s="124">
        <v>25.23</v>
      </c>
      <c r="I1137" s="123" t="s">
        <v>274</v>
      </c>
      <c r="J1137" s="124">
        <v>47.07</v>
      </c>
      <c r="K1137" s="133"/>
    </row>
    <row r="1138" spans="1:11" ht="15" thickBot="1" x14ac:dyDescent="0.25">
      <c r="A1138" s="123"/>
      <c r="B1138" s="123"/>
      <c r="C1138" s="123"/>
      <c r="D1138" s="123"/>
      <c r="E1138" s="123" t="s">
        <v>275</v>
      </c>
      <c r="F1138" s="124">
        <v>13.76</v>
      </c>
      <c r="G1138" s="123"/>
      <c r="H1138" s="150" t="s">
        <v>276</v>
      </c>
      <c r="I1138" s="150"/>
      <c r="J1138" s="124">
        <v>79.8</v>
      </c>
      <c r="K1138" s="133"/>
    </row>
    <row r="1139" spans="1:11" ht="0.95" customHeight="1" thickTop="1" x14ac:dyDescent="0.2">
      <c r="A1139" s="125"/>
      <c r="B1139" s="125"/>
      <c r="C1139" s="125"/>
      <c r="D1139" s="125"/>
      <c r="E1139" s="125"/>
      <c r="F1139" s="125"/>
      <c r="G1139" s="125"/>
      <c r="H1139" s="125"/>
      <c r="I1139" s="125"/>
      <c r="J1139" s="125"/>
      <c r="K1139" s="133"/>
    </row>
    <row r="1140" spans="1:11" ht="18" customHeight="1" x14ac:dyDescent="0.2">
      <c r="A1140" s="105"/>
      <c r="B1140" s="106" t="s">
        <v>101</v>
      </c>
      <c r="C1140" s="105" t="s">
        <v>102</v>
      </c>
      <c r="D1140" s="105" t="s">
        <v>17</v>
      </c>
      <c r="E1140" s="151" t="s">
        <v>253</v>
      </c>
      <c r="F1140" s="151"/>
      <c r="G1140" s="107" t="s">
        <v>103</v>
      </c>
      <c r="H1140" s="106" t="s">
        <v>104</v>
      </c>
      <c r="I1140" s="106" t="s">
        <v>105</v>
      </c>
      <c r="J1140" s="106" t="s">
        <v>32</v>
      </c>
      <c r="K1140" s="133"/>
    </row>
    <row r="1141" spans="1:11" ht="24" customHeight="1" x14ac:dyDescent="0.2">
      <c r="A1141" s="108" t="s">
        <v>254</v>
      </c>
      <c r="B1141" s="109" t="s">
        <v>798</v>
      </c>
      <c r="C1141" s="108" t="s">
        <v>109</v>
      </c>
      <c r="D1141" s="108" t="s">
        <v>799</v>
      </c>
      <c r="E1141" s="148" t="s">
        <v>800</v>
      </c>
      <c r="F1141" s="148"/>
      <c r="G1141" s="110" t="s">
        <v>115</v>
      </c>
      <c r="H1141" s="111">
        <v>1</v>
      </c>
      <c r="I1141" s="112">
        <v>178.51</v>
      </c>
      <c r="J1141" s="112">
        <v>178.51</v>
      </c>
      <c r="K1141" s="133"/>
    </row>
    <row r="1142" spans="1:11" ht="24" customHeight="1" x14ac:dyDescent="0.2">
      <c r="A1142" s="113" t="s">
        <v>256</v>
      </c>
      <c r="B1142" s="114" t="s">
        <v>257</v>
      </c>
      <c r="C1142" s="113" t="s">
        <v>112</v>
      </c>
      <c r="D1142" s="113" t="s">
        <v>258</v>
      </c>
      <c r="E1142" s="149" t="s">
        <v>259</v>
      </c>
      <c r="F1142" s="149"/>
      <c r="G1142" s="115" t="s">
        <v>246</v>
      </c>
      <c r="H1142" s="116">
        <v>2</v>
      </c>
      <c r="I1142" s="117">
        <v>23.03</v>
      </c>
      <c r="J1142" s="117">
        <v>46.06</v>
      </c>
      <c r="K1142" s="133"/>
    </row>
    <row r="1143" spans="1:11" ht="26.1" customHeight="1" x14ac:dyDescent="0.2">
      <c r="A1143" s="118" t="s">
        <v>262</v>
      </c>
      <c r="B1143" s="119" t="s">
        <v>801</v>
      </c>
      <c r="C1143" s="118" t="s">
        <v>109</v>
      </c>
      <c r="D1143" s="118" t="s">
        <v>802</v>
      </c>
      <c r="E1143" s="152" t="s">
        <v>265</v>
      </c>
      <c r="F1143" s="152"/>
      <c r="G1143" s="120" t="s">
        <v>115</v>
      </c>
      <c r="H1143" s="121">
        <v>1.2</v>
      </c>
      <c r="I1143" s="122">
        <v>110.38</v>
      </c>
      <c r="J1143" s="122">
        <v>132.44999999999999</v>
      </c>
      <c r="K1143" s="133"/>
    </row>
    <row r="1144" spans="1:11" ht="25.5" x14ac:dyDescent="0.2">
      <c r="A1144" s="123"/>
      <c r="B1144" s="123"/>
      <c r="C1144" s="123"/>
      <c r="D1144" s="123"/>
      <c r="E1144" s="123" t="s">
        <v>272</v>
      </c>
      <c r="F1144" s="124">
        <v>14.3804797</v>
      </c>
      <c r="G1144" s="123" t="s">
        <v>273</v>
      </c>
      <c r="H1144" s="124">
        <v>16.62</v>
      </c>
      <c r="I1144" s="123" t="s">
        <v>274</v>
      </c>
      <c r="J1144" s="124">
        <v>31</v>
      </c>
      <c r="K1144" s="133"/>
    </row>
    <row r="1145" spans="1:11" ht="15" thickBot="1" x14ac:dyDescent="0.25">
      <c r="A1145" s="123"/>
      <c r="B1145" s="123"/>
      <c r="C1145" s="123"/>
      <c r="D1145" s="123"/>
      <c r="E1145" s="123" t="s">
        <v>275</v>
      </c>
      <c r="F1145" s="124">
        <v>37.21</v>
      </c>
      <c r="G1145" s="123"/>
      <c r="H1145" s="150" t="s">
        <v>276</v>
      </c>
      <c r="I1145" s="150"/>
      <c r="J1145" s="124">
        <v>215.72</v>
      </c>
      <c r="K1145" s="133"/>
    </row>
    <row r="1146" spans="1:11" ht="0.95" customHeight="1" thickTop="1" x14ac:dyDescent="0.2">
      <c r="A1146" s="125"/>
      <c r="B1146" s="125"/>
      <c r="C1146" s="125"/>
      <c r="D1146" s="125"/>
      <c r="E1146" s="125"/>
      <c r="F1146" s="125"/>
      <c r="G1146" s="125"/>
      <c r="H1146" s="125"/>
      <c r="I1146" s="125"/>
      <c r="J1146" s="125"/>
      <c r="K1146" s="133"/>
    </row>
    <row r="1147" spans="1:11" ht="18" customHeight="1" x14ac:dyDescent="0.2">
      <c r="A1147" s="105"/>
      <c r="B1147" s="106" t="s">
        <v>101</v>
      </c>
      <c r="C1147" s="105" t="s">
        <v>102</v>
      </c>
      <c r="D1147" s="105" t="s">
        <v>17</v>
      </c>
      <c r="E1147" s="151" t="s">
        <v>253</v>
      </c>
      <c r="F1147" s="151"/>
      <c r="G1147" s="107" t="s">
        <v>103</v>
      </c>
      <c r="H1147" s="106" t="s">
        <v>104</v>
      </c>
      <c r="I1147" s="106" t="s">
        <v>105</v>
      </c>
      <c r="J1147" s="106" t="s">
        <v>32</v>
      </c>
      <c r="K1147" s="133"/>
    </row>
    <row r="1148" spans="1:11" ht="51.95" customHeight="1" x14ac:dyDescent="0.2">
      <c r="A1148" s="108" t="s">
        <v>254</v>
      </c>
      <c r="B1148" s="109" t="s">
        <v>621</v>
      </c>
      <c r="C1148" s="108" t="s">
        <v>109</v>
      </c>
      <c r="D1148" s="108" t="s">
        <v>622</v>
      </c>
      <c r="E1148" s="148" t="s">
        <v>620</v>
      </c>
      <c r="F1148" s="148"/>
      <c r="G1148" s="110" t="s">
        <v>110</v>
      </c>
      <c r="H1148" s="111">
        <v>1</v>
      </c>
      <c r="I1148" s="112">
        <v>268.19</v>
      </c>
      <c r="J1148" s="112">
        <v>268.19</v>
      </c>
      <c r="K1148" s="133"/>
    </row>
    <row r="1149" spans="1:11" ht="24" customHeight="1" x14ac:dyDescent="0.2">
      <c r="A1149" s="113" t="s">
        <v>256</v>
      </c>
      <c r="B1149" s="114" t="s">
        <v>257</v>
      </c>
      <c r="C1149" s="113" t="s">
        <v>112</v>
      </c>
      <c r="D1149" s="113" t="s">
        <v>258</v>
      </c>
      <c r="E1149" s="149" t="s">
        <v>259</v>
      </c>
      <c r="F1149" s="149"/>
      <c r="G1149" s="115" t="s">
        <v>246</v>
      </c>
      <c r="H1149" s="116">
        <v>2.75</v>
      </c>
      <c r="I1149" s="117">
        <v>23.03</v>
      </c>
      <c r="J1149" s="117">
        <v>63.33</v>
      </c>
      <c r="K1149" s="133"/>
    </row>
    <row r="1150" spans="1:11" ht="26.1" customHeight="1" x14ac:dyDescent="0.2">
      <c r="A1150" s="113" t="s">
        <v>256</v>
      </c>
      <c r="B1150" s="114" t="s">
        <v>917</v>
      </c>
      <c r="C1150" s="113" t="s">
        <v>112</v>
      </c>
      <c r="D1150" s="113" t="s">
        <v>918</v>
      </c>
      <c r="E1150" s="149" t="s">
        <v>259</v>
      </c>
      <c r="F1150" s="149"/>
      <c r="G1150" s="115" t="s">
        <v>246</v>
      </c>
      <c r="H1150" s="116">
        <v>2.75</v>
      </c>
      <c r="I1150" s="117">
        <v>31.54</v>
      </c>
      <c r="J1150" s="117">
        <v>86.73</v>
      </c>
      <c r="K1150" s="133"/>
    </row>
    <row r="1151" spans="1:11" ht="26.1" customHeight="1" x14ac:dyDescent="0.2">
      <c r="A1151" s="118" t="s">
        <v>262</v>
      </c>
      <c r="B1151" s="119" t="s">
        <v>803</v>
      </c>
      <c r="C1151" s="118" t="s">
        <v>109</v>
      </c>
      <c r="D1151" s="118" t="s">
        <v>804</v>
      </c>
      <c r="E1151" s="152" t="s">
        <v>265</v>
      </c>
      <c r="F1151" s="152"/>
      <c r="G1151" s="120" t="s">
        <v>110</v>
      </c>
      <c r="H1151" s="121">
        <v>1</v>
      </c>
      <c r="I1151" s="122">
        <v>4.1100000000000003</v>
      </c>
      <c r="J1151" s="122">
        <v>4.1100000000000003</v>
      </c>
      <c r="K1151" s="133"/>
    </row>
    <row r="1152" spans="1:11" ht="26.1" customHeight="1" x14ac:dyDescent="0.2">
      <c r="A1152" s="118" t="s">
        <v>262</v>
      </c>
      <c r="B1152" s="119" t="s">
        <v>805</v>
      </c>
      <c r="C1152" s="118" t="s">
        <v>109</v>
      </c>
      <c r="D1152" s="118" t="s">
        <v>806</v>
      </c>
      <c r="E1152" s="152" t="s">
        <v>265</v>
      </c>
      <c r="F1152" s="152"/>
      <c r="G1152" s="120" t="s">
        <v>110</v>
      </c>
      <c r="H1152" s="121">
        <v>1</v>
      </c>
      <c r="I1152" s="122">
        <v>13.73</v>
      </c>
      <c r="J1152" s="122">
        <v>13.73</v>
      </c>
      <c r="K1152" s="133"/>
    </row>
    <row r="1153" spans="1:11" ht="26.1" customHeight="1" x14ac:dyDescent="0.2">
      <c r="A1153" s="118" t="s">
        <v>262</v>
      </c>
      <c r="B1153" s="119" t="s">
        <v>807</v>
      </c>
      <c r="C1153" s="118" t="s">
        <v>109</v>
      </c>
      <c r="D1153" s="118" t="s">
        <v>808</v>
      </c>
      <c r="E1153" s="152" t="s">
        <v>265</v>
      </c>
      <c r="F1153" s="152"/>
      <c r="G1153" s="120" t="s">
        <v>110</v>
      </c>
      <c r="H1153" s="121">
        <v>1</v>
      </c>
      <c r="I1153" s="122">
        <v>3.99</v>
      </c>
      <c r="J1153" s="122">
        <v>3.99</v>
      </c>
      <c r="K1153" s="133"/>
    </row>
    <row r="1154" spans="1:11" ht="26.1" customHeight="1" x14ac:dyDescent="0.2">
      <c r="A1154" s="118" t="s">
        <v>262</v>
      </c>
      <c r="B1154" s="119" t="s">
        <v>809</v>
      </c>
      <c r="C1154" s="118" t="s">
        <v>109</v>
      </c>
      <c r="D1154" s="118" t="s">
        <v>810</v>
      </c>
      <c r="E1154" s="152" t="s">
        <v>265</v>
      </c>
      <c r="F1154" s="152"/>
      <c r="G1154" s="120" t="s">
        <v>110</v>
      </c>
      <c r="H1154" s="121">
        <v>1</v>
      </c>
      <c r="I1154" s="122">
        <v>75.37</v>
      </c>
      <c r="J1154" s="122">
        <v>75.37</v>
      </c>
      <c r="K1154" s="133"/>
    </row>
    <row r="1155" spans="1:11" ht="26.1" customHeight="1" x14ac:dyDescent="0.2">
      <c r="A1155" s="118" t="s">
        <v>262</v>
      </c>
      <c r="B1155" s="119" t="s">
        <v>811</v>
      </c>
      <c r="C1155" s="118" t="s">
        <v>109</v>
      </c>
      <c r="D1155" s="118" t="s">
        <v>812</v>
      </c>
      <c r="E1155" s="152" t="s">
        <v>265</v>
      </c>
      <c r="F1155" s="152"/>
      <c r="G1155" s="120" t="s">
        <v>110</v>
      </c>
      <c r="H1155" s="121">
        <v>1</v>
      </c>
      <c r="I1155" s="122">
        <v>10.01</v>
      </c>
      <c r="J1155" s="122">
        <v>10.01</v>
      </c>
      <c r="K1155" s="133"/>
    </row>
    <row r="1156" spans="1:11" ht="24" customHeight="1" x14ac:dyDescent="0.2">
      <c r="A1156" s="118" t="s">
        <v>262</v>
      </c>
      <c r="B1156" s="119" t="s">
        <v>813</v>
      </c>
      <c r="C1156" s="118" t="s">
        <v>109</v>
      </c>
      <c r="D1156" s="118" t="s">
        <v>814</v>
      </c>
      <c r="E1156" s="152" t="s">
        <v>265</v>
      </c>
      <c r="F1156" s="152"/>
      <c r="G1156" s="120" t="s">
        <v>117</v>
      </c>
      <c r="H1156" s="121">
        <v>0.84</v>
      </c>
      <c r="I1156" s="122">
        <v>0.22</v>
      </c>
      <c r="J1156" s="122">
        <v>0.18</v>
      </c>
      <c r="K1156" s="133"/>
    </row>
    <row r="1157" spans="1:11" ht="26.1" customHeight="1" x14ac:dyDescent="0.2">
      <c r="A1157" s="118" t="s">
        <v>262</v>
      </c>
      <c r="B1157" s="119" t="s">
        <v>815</v>
      </c>
      <c r="C1157" s="118" t="s">
        <v>109</v>
      </c>
      <c r="D1157" s="118" t="s">
        <v>816</v>
      </c>
      <c r="E1157" s="152" t="s">
        <v>265</v>
      </c>
      <c r="F1157" s="152"/>
      <c r="G1157" s="120" t="s">
        <v>817</v>
      </c>
      <c r="H1157" s="121">
        <v>1</v>
      </c>
      <c r="I1157" s="122">
        <v>10.74</v>
      </c>
      <c r="J1157" s="122">
        <v>10.74</v>
      </c>
      <c r="K1157" s="133"/>
    </row>
    <row r="1158" spans="1:11" ht="25.5" x14ac:dyDescent="0.2">
      <c r="A1158" s="123"/>
      <c r="B1158" s="123"/>
      <c r="C1158" s="123"/>
      <c r="D1158" s="123"/>
      <c r="E1158" s="123" t="s">
        <v>272</v>
      </c>
      <c r="F1158" s="124">
        <v>51.008953008303564</v>
      </c>
      <c r="G1158" s="123" t="s">
        <v>273</v>
      </c>
      <c r="H1158" s="124">
        <v>58.95</v>
      </c>
      <c r="I1158" s="123" t="s">
        <v>274</v>
      </c>
      <c r="J1158" s="124">
        <v>109.96</v>
      </c>
      <c r="K1158" s="133"/>
    </row>
    <row r="1159" spans="1:11" ht="15" thickBot="1" x14ac:dyDescent="0.25">
      <c r="A1159" s="123"/>
      <c r="B1159" s="123"/>
      <c r="C1159" s="123"/>
      <c r="D1159" s="123"/>
      <c r="E1159" s="123" t="s">
        <v>275</v>
      </c>
      <c r="F1159" s="124">
        <v>55.91</v>
      </c>
      <c r="G1159" s="123"/>
      <c r="H1159" s="150" t="s">
        <v>276</v>
      </c>
      <c r="I1159" s="150"/>
      <c r="J1159" s="124">
        <v>324.10000000000002</v>
      </c>
      <c r="K1159" s="133"/>
    </row>
    <row r="1160" spans="1:11" ht="0.95" customHeight="1" thickTop="1" x14ac:dyDescent="0.2">
      <c r="A1160" s="125"/>
      <c r="B1160" s="125"/>
      <c r="C1160" s="125"/>
      <c r="D1160" s="125"/>
      <c r="E1160" s="125"/>
      <c r="F1160" s="125"/>
      <c r="G1160" s="125"/>
      <c r="H1160" s="125"/>
      <c r="I1160" s="125"/>
      <c r="J1160" s="125"/>
      <c r="K1160" s="133"/>
    </row>
    <row r="1161" spans="1:11" ht="18" customHeight="1" x14ac:dyDescent="0.2">
      <c r="A1161" s="105"/>
      <c r="B1161" s="106" t="s">
        <v>101</v>
      </c>
      <c r="C1161" s="105" t="s">
        <v>102</v>
      </c>
      <c r="D1161" s="105" t="s">
        <v>17</v>
      </c>
      <c r="E1161" s="151" t="s">
        <v>253</v>
      </c>
      <c r="F1161" s="151"/>
      <c r="G1161" s="107" t="s">
        <v>103</v>
      </c>
      <c r="H1161" s="106" t="s">
        <v>104</v>
      </c>
      <c r="I1161" s="106" t="s">
        <v>105</v>
      </c>
      <c r="J1161" s="106" t="s">
        <v>32</v>
      </c>
      <c r="K1161" s="133"/>
    </row>
    <row r="1162" spans="1:11" ht="24" customHeight="1" x14ac:dyDescent="0.2">
      <c r="A1162" s="108" t="s">
        <v>254</v>
      </c>
      <c r="B1162" s="109" t="s">
        <v>280</v>
      </c>
      <c r="C1162" s="108" t="s">
        <v>112</v>
      </c>
      <c r="D1162" s="108" t="s">
        <v>281</v>
      </c>
      <c r="E1162" s="148" t="s">
        <v>259</v>
      </c>
      <c r="F1162" s="148"/>
      <c r="G1162" s="110" t="s">
        <v>246</v>
      </c>
      <c r="H1162" s="111">
        <v>1</v>
      </c>
      <c r="I1162" s="112">
        <v>33.08</v>
      </c>
      <c r="J1162" s="112">
        <v>33.08</v>
      </c>
      <c r="K1162" s="133"/>
    </row>
    <row r="1163" spans="1:11" ht="26.1" customHeight="1" x14ac:dyDescent="0.2">
      <c r="A1163" s="113" t="s">
        <v>256</v>
      </c>
      <c r="B1163" s="114" t="s">
        <v>690</v>
      </c>
      <c r="C1163" s="113" t="s">
        <v>112</v>
      </c>
      <c r="D1163" s="113" t="s">
        <v>691</v>
      </c>
      <c r="E1163" s="149" t="s">
        <v>259</v>
      </c>
      <c r="F1163" s="149"/>
      <c r="G1163" s="115" t="s">
        <v>246</v>
      </c>
      <c r="H1163" s="116">
        <v>1</v>
      </c>
      <c r="I1163" s="117">
        <v>0.13</v>
      </c>
      <c r="J1163" s="117">
        <v>0.13</v>
      </c>
      <c r="K1163" s="133"/>
    </row>
    <row r="1164" spans="1:11" ht="24" customHeight="1" x14ac:dyDescent="0.2">
      <c r="A1164" s="118" t="s">
        <v>262</v>
      </c>
      <c r="B1164" s="119" t="s">
        <v>692</v>
      </c>
      <c r="C1164" s="118" t="s">
        <v>112</v>
      </c>
      <c r="D1164" s="118" t="s">
        <v>693</v>
      </c>
      <c r="E1164" s="152" t="s">
        <v>448</v>
      </c>
      <c r="F1164" s="152"/>
      <c r="G1164" s="120" t="s">
        <v>246</v>
      </c>
      <c r="H1164" s="121">
        <v>1</v>
      </c>
      <c r="I1164" s="122">
        <v>26.36</v>
      </c>
      <c r="J1164" s="122">
        <v>26.36</v>
      </c>
      <c r="K1164" s="133"/>
    </row>
    <row r="1165" spans="1:11" ht="26.1" customHeight="1" x14ac:dyDescent="0.2">
      <c r="A1165" s="118" t="s">
        <v>262</v>
      </c>
      <c r="B1165" s="119" t="s">
        <v>486</v>
      </c>
      <c r="C1165" s="118" t="s">
        <v>112</v>
      </c>
      <c r="D1165" s="118" t="s">
        <v>487</v>
      </c>
      <c r="E1165" s="152" t="s">
        <v>265</v>
      </c>
      <c r="F1165" s="152"/>
      <c r="G1165" s="120" t="s">
        <v>246</v>
      </c>
      <c r="H1165" s="121">
        <v>1</v>
      </c>
      <c r="I1165" s="122">
        <v>3.83</v>
      </c>
      <c r="J1165" s="122">
        <v>3.83</v>
      </c>
      <c r="K1165" s="133"/>
    </row>
    <row r="1166" spans="1:11" ht="26.1" customHeight="1" x14ac:dyDescent="0.2">
      <c r="A1166" s="118" t="s">
        <v>262</v>
      </c>
      <c r="B1166" s="119" t="s">
        <v>488</v>
      </c>
      <c r="C1166" s="118" t="s">
        <v>112</v>
      </c>
      <c r="D1166" s="118" t="s">
        <v>489</v>
      </c>
      <c r="E1166" s="152" t="s">
        <v>265</v>
      </c>
      <c r="F1166" s="152"/>
      <c r="G1166" s="120" t="s">
        <v>246</v>
      </c>
      <c r="H1166" s="121">
        <v>1</v>
      </c>
      <c r="I1166" s="122">
        <v>0.72</v>
      </c>
      <c r="J1166" s="122">
        <v>0.72</v>
      </c>
      <c r="K1166" s="133"/>
    </row>
    <row r="1167" spans="1:11" ht="26.1" customHeight="1" x14ac:dyDescent="0.2">
      <c r="A1167" s="118" t="s">
        <v>262</v>
      </c>
      <c r="B1167" s="119" t="s">
        <v>463</v>
      </c>
      <c r="C1167" s="118" t="s">
        <v>112</v>
      </c>
      <c r="D1167" s="118" t="s">
        <v>464</v>
      </c>
      <c r="E1167" s="152" t="s">
        <v>265</v>
      </c>
      <c r="F1167" s="152"/>
      <c r="G1167" s="120" t="s">
        <v>246</v>
      </c>
      <c r="H1167" s="121">
        <v>1</v>
      </c>
      <c r="I1167" s="122">
        <v>1.21</v>
      </c>
      <c r="J1167" s="122">
        <v>1.21</v>
      </c>
      <c r="K1167" s="133"/>
    </row>
    <row r="1168" spans="1:11" ht="26.1" customHeight="1" x14ac:dyDescent="0.2">
      <c r="A1168" s="118" t="s">
        <v>262</v>
      </c>
      <c r="B1168" s="119" t="s">
        <v>465</v>
      </c>
      <c r="C1168" s="118" t="s">
        <v>112</v>
      </c>
      <c r="D1168" s="118" t="s">
        <v>466</v>
      </c>
      <c r="E1168" s="152" t="s">
        <v>265</v>
      </c>
      <c r="F1168" s="152"/>
      <c r="G1168" s="120" t="s">
        <v>246</v>
      </c>
      <c r="H1168" s="121">
        <v>1</v>
      </c>
      <c r="I1168" s="122">
        <v>7.0000000000000007E-2</v>
      </c>
      <c r="J1168" s="122">
        <v>7.0000000000000007E-2</v>
      </c>
      <c r="K1168" s="133"/>
    </row>
    <row r="1169" spans="1:11" ht="26.1" customHeight="1" x14ac:dyDescent="0.2">
      <c r="A1169" s="118" t="s">
        <v>262</v>
      </c>
      <c r="B1169" s="119" t="s">
        <v>590</v>
      </c>
      <c r="C1169" s="118" t="s">
        <v>112</v>
      </c>
      <c r="D1169" s="118" t="s">
        <v>591</v>
      </c>
      <c r="E1169" s="152" t="s">
        <v>265</v>
      </c>
      <c r="F1169" s="152"/>
      <c r="G1169" s="120" t="s">
        <v>246</v>
      </c>
      <c r="H1169" s="121">
        <v>1</v>
      </c>
      <c r="I1169" s="122">
        <v>0.01</v>
      </c>
      <c r="J1169" s="122">
        <v>0.01</v>
      </c>
      <c r="K1169" s="133"/>
    </row>
    <row r="1170" spans="1:11" ht="26.1" customHeight="1" x14ac:dyDescent="0.2">
      <c r="A1170" s="118" t="s">
        <v>262</v>
      </c>
      <c r="B1170" s="119" t="s">
        <v>592</v>
      </c>
      <c r="C1170" s="118" t="s">
        <v>112</v>
      </c>
      <c r="D1170" s="118" t="s">
        <v>593</v>
      </c>
      <c r="E1170" s="152" t="s">
        <v>265</v>
      </c>
      <c r="F1170" s="152"/>
      <c r="G1170" s="120" t="s">
        <v>246</v>
      </c>
      <c r="H1170" s="121">
        <v>1</v>
      </c>
      <c r="I1170" s="122">
        <v>0.75</v>
      </c>
      <c r="J1170" s="122">
        <v>0.75</v>
      </c>
      <c r="K1170" s="133"/>
    </row>
    <row r="1171" spans="1:11" ht="25.5" x14ac:dyDescent="0.2">
      <c r="A1171" s="123"/>
      <c r="B1171" s="123"/>
      <c r="C1171" s="123"/>
      <c r="D1171" s="123"/>
      <c r="E1171" s="123" t="s">
        <v>272</v>
      </c>
      <c r="F1171" s="124">
        <v>12.288351799999999</v>
      </c>
      <c r="G1171" s="123" t="s">
        <v>273</v>
      </c>
      <c r="H1171" s="124">
        <v>14.2</v>
      </c>
      <c r="I1171" s="123" t="s">
        <v>274</v>
      </c>
      <c r="J1171" s="124">
        <v>26.49</v>
      </c>
      <c r="K1171" s="133"/>
    </row>
    <row r="1172" spans="1:11" ht="15" thickBot="1" x14ac:dyDescent="0.25">
      <c r="A1172" s="123"/>
      <c r="B1172" s="123"/>
      <c r="C1172" s="123"/>
      <c r="D1172" s="123"/>
      <c r="E1172" s="123" t="s">
        <v>275</v>
      </c>
      <c r="F1172" s="124">
        <v>6.89</v>
      </c>
      <c r="G1172" s="123"/>
      <c r="H1172" s="150" t="s">
        <v>276</v>
      </c>
      <c r="I1172" s="150"/>
      <c r="J1172" s="124">
        <v>39.97</v>
      </c>
      <c r="K1172" s="133"/>
    </row>
    <row r="1173" spans="1:11" ht="0.95" customHeight="1" thickTop="1" x14ac:dyDescent="0.2">
      <c r="A1173" s="125"/>
      <c r="B1173" s="125"/>
      <c r="C1173" s="125"/>
      <c r="D1173" s="125"/>
      <c r="E1173" s="125"/>
      <c r="F1173" s="125"/>
      <c r="G1173" s="125"/>
      <c r="H1173" s="125"/>
      <c r="I1173" s="125"/>
      <c r="J1173" s="125"/>
      <c r="K1173" s="133"/>
    </row>
    <row r="1174" spans="1:11" ht="18" customHeight="1" x14ac:dyDescent="0.2">
      <c r="A1174" s="105"/>
      <c r="B1174" s="106" t="s">
        <v>101</v>
      </c>
      <c r="C1174" s="105" t="s">
        <v>102</v>
      </c>
      <c r="D1174" s="105" t="s">
        <v>17</v>
      </c>
      <c r="E1174" s="151" t="s">
        <v>253</v>
      </c>
      <c r="F1174" s="151"/>
      <c r="G1174" s="107" t="s">
        <v>103</v>
      </c>
      <c r="H1174" s="106" t="s">
        <v>104</v>
      </c>
      <c r="I1174" s="106" t="s">
        <v>105</v>
      </c>
      <c r="J1174" s="106" t="s">
        <v>32</v>
      </c>
      <c r="K1174" s="133"/>
    </row>
    <row r="1175" spans="1:11" ht="26.1" customHeight="1" x14ac:dyDescent="0.2">
      <c r="A1175" s="108" t="s">
        <v>254</v>
      </c>
      <c r="B1175" s="109" t="s">
        <v>818</v>
      </c>
      <c r="C1175" s="108" t="s">
        <v>109</v>
      </c>
      <c r="D1175" s="108" t="s">
        <v>819</v>
      </c>
      <c r="E1175" s="148" t="s">
        <v>617</v>
      </c>
      <c r="F1175" s="148"/>
      <c r="G1175" s="110" t="s">
        <v>117</v>
      </c>
      <c r="H1175" s="111">
        <v>1</v>
      </c>
      <c r="I1175" s="112">
        <v>57.43</v>
      </c>
      <c r="J1175" s="112">
        <v>57.43</v>
      </c>
      <c r="K1175" s="133"/>
    </row>
    <row r="1176" spans="1:11" ht="24" customHeight="1" x14ac:dyDescent="0.2">
      <c r="A1176" s="113" t="s">
        <v>256</v>
      </c>
      <c r="B1176" s="114" t="s">
        <v>257</v>
      </c>
      <c r="C1176" s="113" t="s">
        <v>112</v>
      </c>
      <c r="D1176" s="113" t="s">
        <v>258</v>
      </c>
      <c r="E1176" s="149" t="s">
        <v>259</v>
      </c>
      <c r="F1176" s="149"/>
      <c r="G1176" s="115" t="s">
        <v>246</v>
      </c>
      <c r="H1176" s="116">
        <v>0.4</v>
      </c>
      <c r="I1176" s="117">
        <v>23.03</v>
      </c>
      <c r="J1176" s="117">
        <v>9.2100000000000009</v>
      </c>
      <c r="K1176" s="133"/>
    </row>
    <row r="1177" spans="1:11" ht="24" customHeight="1" x14ac:dyDescent="0.2">
      <c r="A1177" s="113" t="s">
        <v>256</v>
      </c>
      <c r="B1177" s="114" t="s">
        <v>260</v>
      </c>
      <c r="C1177" s="113" t="s">
        <v>112</v>
      </c>
      <c r="D1177" s="113" t="s">
        <v>261</v>
      </c>
      <c r="E1177" s="149" t="s">
        <v>259</v>
      </c>
      <c r="F1177" s="149"/>
      <c r="G1177" s="115" t="s">
        <v>246</v>
      </c>
      <c r="H1177" s="116">
        <v>0.6</v>
      </c>
      <c r="I1177" s="117">
        <v>31.74</v>
      </c>
      <c r="J1177" s="117">
        <v>19.04</v>
      </c>
      <c r="K1177" s="133"/>
    </row>
    <row r="1178" spans="1:11" ht="26.1" customHeight="1" x14ac:dyDescent="0.2">
      <c r="A1178" s="118" t="s">
        <v>262</v>
      </c>
      <c r="B1178" s="119" t="s">
        <v>820</v>
      </c>
      <c r="C1178" s="118" t="s">
        <v>109</v>
      </c>
      <c r="D1178" s="118" t="s">
        <v>821</v>
      </c>
      <c r="E1178" s="152" t="s">
        <v>265</v>
      </c>
      <c r="F1178" s="152"/>
      <c r="G1178" s="120" t="s">
        <v>117</v>
      </c>
      <c r="H1178" s="121">
        <v>1</v>
      </c>
      <c r="I1178" s="122">
        <v>29.18</v>
      </c>
      <c r="J1178" s="122">
        <v>29.18</v>
      </c>
      <c r="K1178" s="133"/>
    </row>
    <row r="1179" spans="1:11" ht="25.5" x14ac:dyDescent="0.2">
      <c r="A1179" s="123"/>
      <c r="B1179" s="123"/>
      <c r="C1179" s="123"/>
      <c r="D1179" s="123"/>
      <c r="E1179" s="123" t="s">
        <v>272</v>
      </c>
      <c r="F1179" s="124">
        <v>9.6441991000603053</v>
      </c>
      <c r="G1179" s="123" t="s">
        <v>273</v>
      </c>
      <c r="H1179" s="124">
        <v>11.15</v>
      </c>
      <c r="I1179" s="123" t="s">
        <v>274</v>
      </c>
      <c r="J1179" s="124">
        <v>20.79</v>
      </c>
      <c r="K1179" s="133"/>
    </row>
    <row r="1180" spans="1:11" ht="15" thickBot="1" x14ac:dyDescent="0.25">
      <c r="A1180" s="123"/>
      <c r="B1180" s="123"/>
      <c r="C1180" s="123"/>
      <c r="D1180" s="123"/>
      <c r="E1180" s="123" t="s">
        <v>275</v>
      </c>
      <c r="F1180" s="124">
        <v>11.97</v>
      </c>
      <c r="G1180" s="123"/>
      <c r="H1180" s="150" t="s">
        <v>276</v>
      </c>
      <c r="I1180" s="150"/>
      <c r="J1180" s="124">
        <v>69.400000000000006</v>
      </c>
      <c r="K1180" s="133"/>
    </row>
    <row r="1181" spans="1:11" ht="0.95" customHeight="1" thickTop="1" x14ac:dyDescent="0.2">
      <c r="A1181" s="125"/>
      <c r="B1181" s="125"/>
      <c r="C1181" s="125"/>
      <c r="D1181" s="125"/>
      <c r="E1181" s="125"/>
      <c r="F1181" s="125"/>
      <c r="G1181" s="125"/>
      <c r="H1181" s="125"/>
      <c r="I1181" s="125"/>
      <c r="J1181" s="125"/>
      <c r="K1181" s="133"/>
    </row>
    <row r="1182" spans="1:11" ht="18" customHeight="1" x14ac:dyDescent="0.2">
      <c r="A1182" s="105"/>
      <c r="B1182" s="106" t="s">
        <v>101</v>
      </c>
      <c r="C1182" s="105" t="s">
        <v>102</v>
      </c>
      <c r="D1182" s="105" t="s">
        <v>17</v>
      </c>
      <c r="E1182" s="151" t="s">
        <v>253</v>
      </c>
      <c r="F1182" s="151"/>
      <c r="G1182" s="107" t="s">
        <v>103</v>
      </c>
      <c r="H1182" s="106" t="s">
        <v>104</v>
      </c>
      <c r="I1182" s="106" t="s">
        <v>105</v>
      </c>
      <c r="J1182" s="106" t="s">
        <v>32</v>
      </c>
      <c r="K1182" s="133"/>
    </row>
    <row r="1183" spans="1:11" ht="39" customHeight="1" x14ac:dyDescent="0.2">
      <c r="A1183" s="108" t="s">
        <v>254</v>
      </c>
      <c r="B1183" s="109" t="s">
        <v>615</v>
      </c>
      <c r="C1183" s="108" t="s">
        <v>109</v>
      </c>
      <c r="D1183" s="108" t="s">
        <v>616</v>
      </c>
      <c r="E1183" s="148" t="s">
        <v>617</v>
      </c>
      <c r="F1183" s="148"/>
      <c r="G1183" s="110" t="s">
        <v>114</v>
      </c>
      <c r="H1183" s="111">
        <v>1</v>
      </c>
      <c r="I1183" s="112">
        <v>54.55</v>
      </c>
      <c r="J1183" s="112">
        <v>54.55</v>
      </c>
      <c r="K1183" s="133"/>
    </row>
    <row r="1184" spans="1:11" ht="26.1" customHeight="1" x14ac:dyDescent="0.2">
      <c r="A1184" s="113" t="s">
        <v>256</v>
      </c>
      <c r="B1184" s="114" t="s">
        <v>818</v>
      </c>
      <c r="C1184" s="113" t="s">
        <v>109</v>
      </c>
      <c r="D1184" s="113" t="s">
        <v>819</v>
      </c>
      <c r="E1184" s="149" t="s">
        <v>617</v>
      </c>
      <c r="F1184" s="149"/>
      <c r="G1184" s="115" t="s">
        <v>117</v>
      </c>
      <c r="H1184" s="116">
        <v>0.95</v>
      </c>
      <c r="I1184" s="117">
        <v>57.43</v>
      </c>
      <c r="J1184" s="117">
        <v>54.55</v>
      </c>
      <c r="K1184" s="133"/>
    </row>
    <row r="1185" spans="1:11" ht="25.5" x14ac:dyDescent="0.2">
      <c r="A1185" s="123"/>
      <c r="B1185" s="123"/>
      <c r="C1185" s="123"/>
      <c r="D1185" s="123"/>
      <c r="E1185" s="123" t="s">
        <v>272</v>
      </c>
      <c r="F1185" s="124">
        <v>9.1617572018369895</v>
      </c>
      <c r="G1185" s="123" t="s">
        <v>273</v>
      </c>
      <c r="H1185" s="124">
        <v>10.59</v>
      </c>
      <c r="I1185" s="123" t="s">
        <v>274</v>
      </c>
      <c r="J1185" s="124">
        <v>19.75</v>
      </c>
      <c r="K1185" s="133"/>
    </row>
    <row r="1186" spans="1:11" ht="15" thickBot="1" x14ac:dyDescent="0.25">
      <c r="A1186" s="123"/>
      <c r="B1186" s="123"/>
      <c r="C1186" s="123"/>
      <c r="D1186" s="123"/>
      <c r="E1186" s="123" t="s">
        <v>275</v>
      </c>
      <c r="F1186" s="124">
        <v>11.37</v>
      </c>
      <c r="G1186" s="123"/>
      <c r="H1186" s="150" t="s">
        <v>276</v>
      </c>
      <c r="I1186" s="150"/>
      <c r="J1186" s="124">
        <v>65.92</v>
      </c>
      <c r="K1186" s="133"/>
    </row>
    <row r="1187" spans="1:11" ht="0.95" customHeight="1" thickTop="1" x14ac:dyDescent="0.2">
      <c r="A1187" s="125"/>
      <c r="B1187" s="125"/>
      <c r="C1187" s="125"/>
      <c r="D1187" s="125"/>
      <c r="E1187" s="125"/>
      <c r="F1187" s="125"/>
      <c r="G1187" s="125"/>
      <c r="H1187" s="125"/>
      <c r="I1187" s="125"/>
      <c r="J1187" s="125"/>
      <c r="K1187" s="133"/>
    </row>
    <row r="1188" spans="1:11" ht="18" customHeight="1" x14ac:dyDescent="0.2">
      <c r="A1188" s="105"/>
      <c r="B1188" s="106" t="s">
        <v>101</v>
      </c>
      <c r="C1188" s="105" t="s">
        <v>102</v>
      </c>
      <c r="D1188" s="105" t="s">
        <v>17</v>
      </c>
      <c r="E1188" s="151" t="s">
        <v>253</v>
      </c>
      <c r="F1188" s="151"/>
      <c r="G1188" s="107" t="s">
        <v>103</v>
      </c>
      <c r="H1188" s="106" t="s">
        <v>104</v>
      </c>
      <c r="I1188" s="106" t="s">
        <v>105</v>
      </c>
      <c r="J1188" s="106" t="s">
        <v>32</v>
      </c>
      <c r="K1188" s="133"/>
    </row>
    <row r="1189" spans="1:11" ht="24" customHeight="1" x14ac:dyDescent="0.2">
      <c r="A1189" s="108" t="s">
        <v>254</v>
      </c>
      <c r="B1189" s="109" t="s">
        <v>822</v>
      </c>
      <c r="C1189" s="108" t="s">
        <v>180</v>
      </c>
      <c r="D1189" s="108" t="s">
        <v>398</v>
      </c>
      <c r="E1189" s="148" t="s">
        <v>301</v>
      </c>
      <c r="F1189" s="148"/>
      <c r="G1189" s="110" t="s">
        <v>114</v>
      </c>
      <c r="H1189" s="111">
        <v>1</v>
      </c>
      <c r="I1189" s="112">
        <v>3</v>
      </c>
      <c r="J1189" s="112">
        <v>3</v>
      </c>
      <c r="K1189" s="133"/>
    </row>
    <row r="1190" spans="1:11" ht="15" customHeight="1" x14ac:dyDescent="0.2">
      <c r="A1190" s="151" t="s">
        <v>73</v>
      </c>
      <c r="B1190" s="155" t="s">
        <v>101</v>
      </c>
      <c r="C1190" s="151" t="s">
        <v>102</v>
      </c>
      <c r="D1190" s="151" t="s">
        <v>302</v>
      </c>
      <c r="E1190" s="155" t="s">
        <v>303</v>
      </c>
      <c r="F1190" s="156" t="s">
        <v>304</v>
      </c>
      <c r="G1190" s="155"/>
      <c r="H1190" s="156" t="s">
        <v>305</v>
      </c>
      <c r="I1190" s="155"/>
      <c r="J1190" s="155" t="s">
        <v>306</v>
      </c>
      <c r="K1190" s="133"/>
    </row>
    <row r="1191" spans="1:11" ht="15" customHeight="1" x14ac:dyDescent="0.2">
      <c r="A1191" s="155"/>
      <c r="B1191" s="155"/>
      <c r="C1191" s="155"/>
      <c r="D1191" s="155"/>
      <c r="E1191" s="155"/>
      <c r="F1191" s="106" t="s">
        <v>307</v>
      </c>
      <c r="G1191" s="106" t="s">
        <v>308</v>
      </c>
      <c r="H1191" s="106" t="s">
        <v>307</v>
      </c>
      <c r="I1191" s="106" t="s">
        <v>308</v>
      </c>
      <c r="J1191" s="155"/>
      <c r="K1191" s="133"/>
    </row>
    <row r="1192" spans="1:11" ht="24" customHeight="1" x14ac:dyDescent="0.2">
      <c r="A1192" s="118" t="s">
        <v>262</v>
      </c>
      <c r="B1192" s="119" t="s">
        <v>336</v>
      </c>
      <c r="C1192" s="118" t="s">
        <v>180</v>
      </c>
      <c r="D1192" s="118" t="s">
        <v>337</v>
      </c>
      <c r="E1192" s="121">
        <v>1</v>
      </c>
      <c r="F1192" s="122">
        <v>0.2</v>
      </c>
      <c r="G1192" s="122">
        <v>0.8</v>
      </c>
      <c r="H1192" s="126">
        <v>134.9239</v>
      </c>
      <c r="I1192" s="126">
        <v>52.857599999999998</v>
      </c>
      <c r="J1192" s="126">
        <v>69.270899999999997</v>
      </c>
      <c r="K1192" s="133"/>
    </row>
    <row r="1193" spans="1:11" ht="20.100000000000001" customHeight="1" x14ac:dyDescent="0.2">
      <c r="A1193" s="157"/>
      <c r="B1193" s="157"/>
      <c r="C1193" s="157"/>
      <c r="D1193" s="157"/>
      <c r="E1193" s="157"/>
      <c r="F1193" s="157" t="s">
        <v>311</v>
      </c>
      <c r="G1193" s="157"/>
      <c r="H1193" s="157"/>
      <c r="I1193" s="157"/>
      <c r="J1193" s="128">
        <v>69.270899999999997</v>
      </c>
      <c r="K1193" s="133"/>
    </row>
    <row r="1194" spans="1:11" ht="20.100000000000001" customHeight="1" x14ac:dyDescent="0.2">
      <c r="A1194" s="157"/>
      <c r="B1194" s="157"/>
      <c r="C1194" s="157"/>
      <c r="D1194" s="157"/>
      <c r="E1194" s="157"/>
      <c r="F1194" s="157" t="s">
        <v>312</v>
      </c>
      <c r="G1194" s="157"/>
      <c r="H1194" s="157"/>
      <c r="I1194" s="157"/>
      <c r="J1194" s="128">
        <v>69.270899999999997</v>
      </c>
      <c r="K1194" s="133"/>
    </row>
    <row r="1195" spans="1:11" ht="20.100000000000001" customHeight="1" x14ac:dyDescent="0.2">
      <c r="A1195" s="157"/>
      <c r="B1195" s="157"/>
      <c r="C1195" s="157"/>
      <c r="D1195" s="157"/>
      <c r="E1195" s="157"/>
      <c r="F1195" s="157" t="s">
        <v>313</v>
      </c>
      <c r="G1195" s="157"/>
      <c r="H1195" s="157"/>
      <c r="I1195" s="157"/>
      <c r="J1195" s="128">
        <v>0</v>
      </c>
      <c r="K1195" s="133"/>
    </row>
    <row r="1196" spans="1:11" ht="20.100000000000001" customHeight="1" x14ac:dyDescent="0.2">
      <c r="A1196" s="157"/>
      <c r="B1196" s="157"/>
      <c r="C1196" s="157"/>
      <c r="D1196" s="157"/>
      <c r="E1196" s="157"/>
      <c r="F1196" s="157" t="s">
        <v>314</v>
      </c>
      <c r="G1196" s="157"/>
      <c r="H1196" s="157"/>
      <c r="I1196" s="157"/>
      <c r="J1196" s="128">
        <v>0</v>
      </c>
      <c r="K1196" s="133"/>
    </row>
    <row r="1197" spans="1:11" ht="20.100000000000001" customHeight="1" x14ac:dyDescent="0.2">
      <c r="A1197" s="157"/>
      <c r="B1197" s="157"/>
      <c r="C1197" s="157"/>
      <c r="D1197" s="157"/>
      <c r="E1197" s="157"/>
      <c r="F1197" s="157" t="s">
        <v>315</v>
      </c>
      <c r="G1197" s="157"/>
      <c r="H1197" s="157"/>
      <c r="I1197" s="157"/>
      <c r="J1197" s="128">
        <v>100</v>
      </c>
      <c r="K1197" s="133"/>
    </row>
    <row r="1198" spans="1:11" ht="20.100000000000001" customHeight="1" x14ac:dyDescent="0.2">
      <c r="A1198" s="157"/>
      <c r="B1198" s="157"/>
      <c r="C1198" s="157"/>
      <c r="D1198" s="157"/>
      <c r="E1198" s="157"/>
      <c r="F1198" s="157" t="s">
        <v>316</v>
      </c>
      <c r="G1198" s="157"/>
      <c r="H1198" s="157"/>
      <c r="I1198" s="157"/>
      <c r="J1198" s="128">
        <v>0.69269999999999998</v>
      </c>
      <c r="K1198" s="133"/>
    </row>
    <row r="1199" spans="1:11" ht="20.100000000000001" customHeight="1" x14ac:dyDescent="0.2">
      <c r="A1199" s="105" t="s">
        <v>33</v>
      </c>
      <c r="B1199" s="106" t="s">
        <v>102</v>
      </c>
      <c r="C1199" s="105" t="s">
        <v>101</v>
      </c>
      <c r="D1199" s="105" t="s">
        <v>317</v>
      </c>
      <c r="E1199" s="106" t="s">
        <v>303</v>
      </c>
      <c r="F1199" s="106" t="s">
        <v>318</v>
      </c>
      <c r="G1199" s="155" t="s">
        <v>319</v>
      </c>
      <c r="H1199" s="155"/>
      <c r="I1199" s="155"/>
      <c r="J1199" s="106" t="s">
        <v>306</v>
      </c>
      <c r="K1199" s="133"/>
    </row>
    <row r="1200" spans="1:11" ht="24" customHeight="1" x14ac:dyDescent="0.2">
      <c r="A1200" s="113" t="s">
        <v>320</v>
      </c>
      <c r="B1200" s="114" t="s">
        <v>112</v>
      </c>
      <c r="C1200" s="113">
        <v>88316</v>
      </c>
      <c r="D1200" s="113" t="s">
        <v>258</v>
      </c>
      <c r="E1200" s="116">
        <v>0.1</v>
      </c>
      <c r="F1200" s="115" t="s">
        <v>246</v>
      </c>
      <c r="G1200" s="158">
        <v>23.03</v>
      </c>
      <c r="H1200" s="158"/>
      <c r="I1200" s="149"/>
      <c r="J1200" s="129">
        <v>2.3029999999999999</v>
      </c>
      <c r="K1200" s="133"/>
    </row>
    <row r="1201" spans="1:11" ht="20.100000000000001" customHeight="1" x14ac:dyDescent="0.2">
      <c r="A1201" s="157"/>
      <c r="B1201" s="157"/>
      <c r="C1201" s="157"/>
      <c r="D1201" s="157"/>
      <c r="E1201" s="157"/>
      <c r="F1201" s="157" t="s">
        <v>321</v>
      </c>
      <c r="G1201" s="157"/>
      <c r="H1201" s="157"/>
      <c r="I1201" s="157"/>
      <c r="J1201" s="128">
        <v>2.3029999999999999</v>
      </c>
      <c r="K1201" s="133"/>
    </row>
    <row r="1202" spans="1:11" ht="25.5" x14ac:dyDescent="0.2">
      <c r="A1202" s="123"/>
      <c r="B1202" s="123"/>
      <c r="C1202" s="123"/>
      <c r="D1202" s="123"/>
      <c r="E1202" s="123" t="s">
        <v>272</v>
      </c>
      <c r="F1202" s="124">
        <v>0.71902398292897896</v>
      </c>
      <c r="G1202" s="123" t="s">
        <v>273</v>
      </c>
      <c r="H1202" s="124">
        <v>0.83</v>
      </c>
      <c r="I1202" s="123" t="s">
        <v>274</v>
      </c>
      <c r="J1202" s="124">
        <v>1.55</v>
      </c>
      <c r="K1202" s="133"/>
    </row>
    <row r="1203" spans="1:11" ht="15" thickBot="1" x14ac:dyDescent="0.25">
      <c r="A1203" s="123"/>
      <c r="B1203" s="123"/>
      <c r="C1203" s="123"/>
      <c r="D1203" s="123"/>
      <c r="E1203" s="123" t="s">
        <v>275</v>
      </c>
      <c r="F1203" s="124">
        <v>0.62</v>
      </c>
      <c r="G1203" s="123"/>
      <c r="H1203" s="150" t="s">
        <v>276</v>
      </c>
      <c r="I1203" s="150"/>
      <c r="J1203" s="124">
        <v>3.62</v>
      </c>
      <c r="K1203" s="133"/>
    </row>
    <row r="1204" spans="1:11" ht="0.95" customHeight="1" thickTop="1" x14ac:dyDescent="0.2">
      <c r="A1204" s="125"/>
      <c r="B1204" s="125"/>
      <c r="C1204" s="125"/>
      <c r="D1204" s="125"/>
      <c r="E1204" s="125"/>
      <c r="F1204" s="125"/>
      <c r="G1204" s="125"/>
      <c r="H1204" s="125"/>
      <c r="I1204" s="125"/>
      <c r="J1204" s="125"/>
      <c r="K1204" s="133"/>
    </row>
    <row r="1205" spans="1:11" ht="18" customHeight="1" x14ac:dyDescent="0.2">
      <c r="A1205" s="105"/>
      <c r="B1205" s="106" t="s">
        <v>101</v>
      </c>
      <c r="C1205" s="105" t="s">
        <v>102</v>
      </c>
      <c r="D1205" s="105" t="s">
        <v>17</v>
      </c>
      <c r="E1205" s="151" t="s">
        <v>253</v>
      </c>
      <c r="F1205" s="151"/>
      <c r="G1205" s="107" t="s">
        <v>103</v>
      </c>
      <c r="H1205" s="106" t="s">
        <v>104</v>
      </c>
      <c r="I1205" s="106" t="s">
        <v>105</v>
      </c>
      <c r="J1205" s="106" t="s">
        <v>32</v>
      </c>
      <c r="K1205" s="133"/>
    </row>
    <row r="1206" spans="1:11" ht="24" customHeight="1" x14ac:dyDescent="0.2">
      <c r="A1206" s="108" t="s">
        <v>254</v>
      </c>
      <c r="B1206" s="109" t="s">
        <v>411</v>
      </c>
      <c r="C1206" s="108" t="s">
        <v>112</v>
      </c>
      <c r="D1206" s="108" t="s">
        <v>370</v>
      </c>
      <c r="E1206" s="148" t="s">
        <v>259</v>
      </c>
      <c r="F1206" s="148"/>
      <c r="G1206" s="110" t="s">
        <v>246</v>
      </c>
      <c r="H1206" s="111">
        <v>1</v>
      </c>
      <c r="I1206" s="112">
        <v>32.17</v>
      </c>
      <c r="J1206" s="112">
        <v>32.17</v>
      </c>
      <c r="K1206" s="133"/>
    </row>
    <row r="1207" spans="1:11" ht="26.1" customHeight="1" x14ac:dyDescent="0.2">
      <c r="A1207" s="113" t="s">
        <v>256</v>
      </c>
      <c r="B1207" s="114" t="s">
        <v>694</v>
      </c>
      <c r="C1207" s="113" t="s">
        <v>112</v>
      </c>
      <c r="D1207" s="113" t="s">
        <v>695</v>
      </c>
      <c r="E1207" s="149" t="s">
        <v>259</v>
      </c>
      <c r="F1207" s="149"/>
      <c r="G1207" s="115" t="s">
        <v>246</v>
      </c>
      <c r="H1207" s="116">
        <v>1</v>
      </c>
      <c r="I1207" s="117">
        <v>0.51</v>
      </c>
      <c r="J1207" s="117">
        <v>0.51</v>
      </c>
      <c r="K1207" s="133"/>
    </row>
    <row r="1208" spans="1:11" ht="24" customHeight="1" x14ac:dyDescent="0.2">
      <c r="A1208" s="118" t="s">
        <v>262</v>
      </c>
      <c r="B1208" s="119" t="s">
        <v>696</v>
      </c>
      <c r="C1208" s="118" t="s">
        <v>112</v>
      </c>
      <c r="D1208" s="118" t="s">
        <v>697</v>
      </c>
      <c r="E1208" s="152" t="s">
        <v>448</v>
      </c>
      <c r="F1208" s="152"/>
      <c r="G1208" s="120" t="s">
        <v>246</v>
      </c>
      <c r="H1208" s="121">
        <v>1</v>
      </c>
      <c r="I1208" s="122">
        <v>24.06</v>
      </c>
      <c r="J1208" s="122">
        <v>24.06</v>
      </c>
      <c r="K1208" s="133"/>
    </row>
    <row r="1209" spans="1:11" ht="26.1" customHeight="1" x14ac:dyDescent="0.2">
      <c r="A1209" s="118" t="s">
        <v>262</v>
      </c>
      <c r="B1209" s="119" t="s">
        <v>486</v>
      </c>
      <c r="C1209" s="118" t="s">
        <v>112</v>
      </c>
      <c r="D1209" s="118" t="s">
        <v>487</v>
      </c>
      <c r="E1209" s="152" t="s">
        <v>265</v>
      </c>
      <c r="F1209" s="152"/>
      <c r="G1209" s="120" t="s">
        <v>246</v>
      </c>
      <c r="H1209" s="121">
        <v>1</v>
      </c>
      <c r="I1209" s="122">
        <v>3.83</v>
      </c>
      <c r="J1209" s="122">
        <v>3.83</v>
      </c>
      <c r="K1209" s="133"/>
    </row>
    <row r="1210" spans="1:11" ht="26.1" customHeight="1" x14ac:dyDescent="0.2">
      <c r="A1210" s="118" t="s">
        <v>262</v>
      </c>
      <c r="B1210" s="119" t="s">
        <v>488</v>
      </c>
      <c r="C1210" s="118" t="s">
        <v>112</v>
      </c>
      <c r="D1210" s="118" t="s">
        <v>489</v>
      </c>
      <c r="E1210" s="152" t="s">
        <v>265</v>
      </c>
      <c r="F1210" s="152"/>
      <c r="G1210" s="120" t="s">
        <v>246</v>
      </c>
      <c r="H1210" s="121">
        <v>1</v>
      </c>
      <c r="I1210" s="122">
        <v>0.72</v>
      </c>
      <c r="J1210" s="122">
        <v>0.72</v>
      </c>
      <c r="K1210" s="133"/>
    </row>
    <row r="1211" spans="1:11" ht="26.1" customHeight="1" x14ac:dyDescent="0.2">
      <c r="A1211" s="118" t="s">
        <v>262</v>
      </c>
      <c r="B1211" s="119" t="s">
        <v>463</v>
      </c>
      <c r="C1211" s="118" t="s">
        <v>112</v>
      </c>
      <c r="D1211" s="118" t="s">
        <v>464</v>
      </c>
      <c r="E1211" s="152" t="s">
        <v>265</v>
      </c>
      <c r="F1211" s="152"/>
      <c r="G1211" s="120" t="s">
        <v>246</v>
      </c>
      <c r="H1211" s="121">
        <v>1</v>
      </c>
      <c r="I1211" s="122">
        <v>1.21</v>
      </c>
      <c r="J1211" s="122">
        <v>1.21</v>
      </c>
      <c r="K1211" s="133"/>
    </row>
    <row r="1212" spans="1:11" ht="26.1" customHeight="1" x14ac:dyDescent="0.2">
      <c r="A1212" s="118" t="s">
        <v>262</v>
      </c>
      <c r="B1212" s="119" t="s">
        <v>465</v>
      </c>
      <c r="C1212" s="118" t="s">
        <v>112</v>
      </c>
      <c r="D1212" s="118" t="s">
        <v>466</v>
      </c>
      <c r="E1212" s="152" t="s">
        <v>265</v>
      </c>
      <c r="F1212" s="152"/>
      <c r="G1212" s="120" t="s">
        <v>246</v>
      </c>
      <c r="H1212" s="121">
        <v>1</v>
      </c>
      <c r="I1212" s="122">
        <v>7.0000000000000007E-2</v>
      </c>
      <c r="J1212" s="122">
        <v>7.0000000000000007E-2</v>
      </c>
      <c r="K1212" s="133"/>
    </row>
    <row r="1213" spans="1:11" ht="26.1" customHeight="1" x14ac:dyDescent="0.2">
      <c r="A1213" s="118" t="s">
        <v>262</v>
      </c>
      <c r="B1213" s="119" t="s">
        <v>490</v>
      </c>
      <c r="C1213" s="118" t="s">
        <v>112</v>
      </c>
      <c r="D1213" s="118" t="s">
        <v>491</v>
      </c>
      <c r="E1213" s="152" t="s">
        <v>265</v>
      </c>
      <c r="F1213" s="152"/>
      <c r="G1213" s="120" t="s">
        <v>246</v>
      </c>
      <c r="H1213" s="121">
        <v>1</v>
      </c>
      <c r="I1213" s="122">
        <v>0.66</v>
      </c>
      <c r="J1213" s="122">
        <v>0.66</v>
      </c>
      <c r="K1213" s="133"/>
    </row>
    <row r="1214" spans="1:11" ht="26.1" customHeight="1" x14ac:dyDescent="0.2">
      <c r="A1214" s="118" t="s">
        <v>262</v>
      </c>
      <c r="B1214" s="119" t="s">
        <v>492</v>
      </c>
      <c r="C1214" s="118" t="s">
        <v>112</v>
      </c>
      <c r="D1214" s="118" t="s">
        <v>493</v>
      </c>
      <c r="E1214" s="152" t="s">
        <v>265</v>
      </c>
      <c r="F1214" s="152"/>
      <c r="G1214" s="120" t="s">
        <v>246</v>
      </c>
      <c r="H1214" s="121">
        <v>1</v>
      </c>
      <c r="I1214" s="122">
        <v>1.1100000000000001</v>
      </c>
      <c r="J1214" s="122">
        <v>1.1100000000000001</v>
      </c>
      <c r="K1214" s="133"/>
    </row>
    <row r="1215" spans="1:11" ht="25.5" x14ac:dyDescent="0.2">
      <c r="A1215" s="123"/>
      <c r="B1215" s="123"/>
      <c r="C1215" s="123"/>
      <c r="D1215" s="123"/>
      <c r="E1215" s="123" t="s">
        <v>272</v>
      </c>
      <c r="F1215" s="124">
        <v>11.3976898</v>
      </c>
      <c r="G1215" s="123" t="s">
        <v>273</v>
      </c>
      <c r="H1215" s="124">
        <v>13.17</v>
      </c>
      <c r="I1215" s="123" t="s">
        <v>274</v>
      </c>
      <c r="J1215" s="124">
        <v>24.57</v>
      </c>
      <c r="K1215" s="133"/>
    </row>
    <row r="1216" spans="1:11" ht="15" thickBot="1" x14ac:dyDescent="0.25">
      <c r="A1216" s="123"/>
      <c r="B1216" s="123"/>
      <c r="C1216" s="123"/>
      <c r="D1216" s="123"/>
      <c r="E1216" s="123" t="s">
        <v>275</v>
      </c>
      <c r="F1216" s="124">
        <v>6.7</v>
      </c>
      <c r="G1216" s="123"/>
      <c r="H1216" s="150" t="s">
        <v>276</v>
      </c>
      <c r="I1216" s="150"/>
      <c r="J1216" s="124">
        <v>38.869999999999997</v>
      </c>
      <c r="K1216" s="133"/>
    </row>
    <row r="1217" spans="1:11" ht="0.95" customHeight="1" thickTop="1" x14ac:dyDescent="0.2">
      <c r="A1217" s="125"/>
      <c r="B1217" s="125"/>
      <c r="C1217" s="125"/>
      <c r="D1217" s="125"/>
      <c r="E1217" s="125"/>
      <c r="F1217" s="125"/>
      <c r="G1217" s="125"/>
      <c r="H1217" s="125"/>
      <c r="I1217" s="125"/>
      <c r="J1217" s="125"/>
      <c r="K1217" s="133"/>
    </row>
    <row r="1218" spans="1:11" ht="18" customHeight="1" x14ac:dyDescent="0.2">
      <c r="A1218" s="105"/>
      <c r="B1218" s="106" t="s">
        <v>101</v>
      </c>
      <c r="C1218" s="105" t="s">
        <v>102</v>
      </c>
      <c r="D1218" s="105" t="s">
        <v>17</v>
      </c>
      <c r="E1218" s="151" t="s">
        <v>253</v>
      </c>
      <c r="F1218" s="151"/>
      <c r="G1218" s="107" t="s">
        <v>103</v>
      </c>
      <c r="H1218" s="106" t="s">
        <v>104</v>
      </c>
      <c r="I1218" s="106" t="s">
        <v>105</v>
      </c>
      <c r="J1218" s="106" t="s">
        <v>32</v>
      </c>
      <c r="K1218" s="133"/>
    </row>
    <row r="1219" spans="1:11" ht="26.1" customHeight="1" x14ac:dyDescent="0.2">
      <c r="A1219" s="108" t="s">
        <v>254</v>
      </c>
      <c r="B1219" s="109" t="s">
        <v>609</v>
      </c>
      <c r="C1219" s="108" t="s">
        <v>109</v>
      </c>
      <c r="D1219" s="108" t="s">
        <v>610</v>
      </c>
      <c r="E1219" s="148" t="s">
        <v>608</v>
      </c>
      <c r="F1219" s="148"/>
      <c r="G1219" s="110" t="s">
        <v>611</v>
      </c>
      <c r="H1219" s="111">
        <v>1</v>
      </c>
      <c r="I1219" s="112">
        <v>94.06</v>
      </c>
      <c r="J1219" s="112">
        <v>94.06</v>
      </c>
      <c r="K1219" s="133"/>
    </row>
    <row r="1220" spans="1:11" ht="24" customHeight="1" x14ac:dyDescent="0.2">
      <c r="A1220" s="113" t="s">
        <v>256</v>
      </c>
      <c r="B1220" s="114" t="s">
        <v>257</v>
      </c>
      <c r="C1220" s="113" t="s">
        <v>112</v>
      </c>
      <c r="D1220" s="113" t="s">
        <v>258</v>
      </c>
      <c r="E1220" s="149" t="s">
        <v>259</v>
      </c>
      <c r="F1220" s="149"/>
      <c r="G1220" s="115" t="s">
        <v>246</v>
      </c>
      <c r="H1220" s="116">
        <v>0.4</v>
      </c>
      <c r="I1220" s="117">
        <v>23.03</v>
      </c>
      <c r="J1220" s="117">
        <v>9.2100000000000009</v>
      </c>
      <c r="K1220" s="133"/>
    </row>
    <row r="1221" spans="1:11" ht="26.1" customHeight="1" x14ac:dyDescent="0.2">
      <c r="A1221" s="113" t="s">
        <v>256</v>
      </c>
      <c r="B1221" s="114" t="s">
        <v>917</v>
      </c>
      <c r="C1221" s="113" t="s">
        <v>112</v>
      </c>
      <c r="D1221" s="113" t="s">
        <v>918</v>
      </c>
      <c r="E1221" s="149" t="s">
        <v>259</v>
      </c>
      <c r="F1221" s="149"/>
      <c r="G1221" s="115" t="s">
        <v>246</v>
      </c>
      <c r="H1221" s="116">
        <v>0.4</v>
      </c>
      <c r="I1221" s="117">
        <v>31.54</v>
      </c>
      <c r="J1221" s="117">
        <v>12.61</v>
      </c>
      <c r="K1221" s="133"/>
    </row>
    <row r="1222" spans="1:11" ht="24" customHeight="1" x14ac:dyDescent="0.2">
      <c r="A1222" s="118" t="s">
        <v>262</v>
      </c>
      <c r="B1222" s="119" t="s">
        <v>823</v>
      </c>
      <c r="C1222" s="118" t="s">
        <v>109</v>
      </c>
      <c r="D1222" s="118" t="s">
        <v>824</v>
      </c>
      <c r="E1222" s="152" t="s">
        <v>265</v>
      </c>
      <c r="F1222" s="152"/>
      <c r="G1222" s="120" t="s">
        <v>120</v>
      </c>
      <c r="H1222" s="121">
        <v>0.05</v>
      </c>
      <c r="I1222" s="122">
        <v>15.67</v>
      </c>
      <c r="J1222" s="122">
        <v>0.78</v>
      </c>
      <c r="K1222" s="133"/>
    </row>
    <row r="1223" spans="1:11" ht="26.1" customHeight="1" x14ac:dyDescent="0.2">
      <c r="A1223" s="118" t="s">
        <v>262</v>
      </c>
      <c r="B1223" s="119" t="s">
        <v>825</v>
      </c>
      <c r="C1223" s="118" t="s">
        <v>109</v>
      </c>
      <c r="D1223" s="118" t="s">
        <v>826</v>
      </c>
      <c r="E1223" s="152" t="s">
        <v>265</v>
      </c>
      <c r="F1223" s="152"/>
      <c r="G1223" s="120" t="s">
        <v>110</v>
      </c>
      <c r="H1223" s="121">
        <v>2</v>
      </c>
      <c r="I1223" s="122">
        <v>6.15</v>
      </c>
      <c r="J1223" s="122">
        <v>12.3</v>
      </c>
      <c r="K1223" s="133"/>
    </row>
    <row r="1224" spans="1:11" ht="26.1" customHeight="1" x14ac:dyDescent="0.2">
      <c r="A1224" s="118" t="s">
        <v>262</v>
      </c>
      <c r="B1224" s="119" t="s">
        <v>827</v>
      </c>
      <c r="C1224" s="118" t="s">
        <v>109</v>
      </c>
      <c r="D1224" s="118" t="s">
        <v>828</v>
      </c>
      <c r="E1224" s="152" t="s">
        <v>265</v>
      </c>
      <c r="F1224" s="152"/>
      <c r="G1224" s="120" t="s">
        <v>117</v>
      </c>
      <c r="H1224" s="121">
        <v>4</v>
      </c>
      <c r="I1224" s="122">
        <v>11.03</v>
      </c>
      <c r="J1224" s="122">
        <v>44.12</v>
      </c>
      <c r="K1224" s="133"/>
    </row>
    <row r="1225" spans="1:11" ht="26.1" customHeight="1" x14ac:dyDescent="0.2">
      <c r="A1225" s="118" t="s">
        <v>262</v>
      </c>
      <c r="B1225" s="119" t="s">
        <v>829</v>
      </c>
      <c r="C1225" s="118" t="s">
        <v>109</v>
      </c>
      <c r="D1225" s="118" t="s">
        <v>830</v>
      </c>
      <c r="E1225" s="152" t="s">
        <v>265</v>
      </c>
      <c r="F1225" s="152"/>
      <c r="G1225" s="120" t="s">
        <v>110</v>
      </c>
      <c r="H1225" s="121">
        <v>1</v>
      </c>
      <c r="I1225" s="122">
        <v>14.12</v>
      </c>
      <c r="J1225" s="122">
        <v>14.12</v>
      </c>
      <c r="K1225" s="133"/>
    </row>
    <row r="1226" spans="1:11" ht="24" customHeight="1" x14ac:dyDescent="0.2">
      <c r="A1226" s="118" t="s">
        <v>262</v>
      </c>
      <c r="B1226" s="119" t="s">
        <v>831</v>
      </c>
      <c r="C1226" s="118" t="s">
        <v>109</v>
      </c>
      <c r="D1226" s="118" t="s">
        <v>832</v>
      </c>
      <c r="E1226" s="152" t="s">
        <v>265</v>
      </c>
      <c r="F1226" s="152"/>
      <c r="G1226" s="120" t="s">
        <v>120</v>
      </c>
      <c r="H1226" s="121">
        <v>1.4999999999999999E-2</v>
      </c>
      <c r="I1226" s="122">
        <v>61.42</v>
      </c>
      <c r="J1226" s="122">
        <v>0.92</v>
      </c>
      <c r="K1226" s="133"/>
    </row>
    <row r="1227" spans="1:11" ht="25.5" x14ac:dyDescent="0.2">
      <c r="A1227" s="123"/>
      <c r="B1227" s="123"/>
      <c r="C1227" s="123"/>
      <c r="D1227" s="123"/>
      <c r="E1227" s="123" t="s">
        <v>272</v>
      </c>
      <c r="F1227" s="124">
        <v>7.4175441851834671</v>
      </c>
      <c r="G1227" s="123" t="s">
        <v>273</v>
      </c>
      <c r="H1227" s="124">
        <v>8.57</v>
      </c>
      <c r="I1227" s="123" t="s">
        <v>274</v>
      </c>
      <c r="J1227" s="124">
        <v>15.99</v>
      </c>
      <c r="K1227" s="133"/>
    </row>
    <row r="1228" spans="1:11" ht="15" thickBot="1" x14ac:dyDescent="0.25">
      <c r="A1228" s="123"/>
      <c r="B1228" s="123"/>
      <c r="C1228" s="123"/>
      <c r="D1228" s="123"/>
      <c r="E1228" s="123" t="s">
        <v>275</v>
      </c>
      <c r="F1228" s="124">
        <v>19.61</v>
      </c>
      <c r="G1228" s="123"/>
      <c r="H1228" s="150" t="s">
        <v>276</v>
      </c>
      <c r="I1228" s="150"/>
      <c r="J1228" s="124">
        <v>113.67</v>
      </c>
      <c r="K1228" s="133"/>
    </row>
    <row r="1229" spans="1:11" ht="0.95" customHeight="1" thickTop="1" x14ac:dyDescent="0.2">
      <c r="A1229" s="125"/>
      <c r="B1229" s="125"/>
      <c r="C1229" s="125"/>
      <c r="D1229" s="125"/>
      <c r="E1229" s="125"/>
      <c r="F1229" s="125"/>
      <c r="G1229" s="125"/>
      <c r="H1229" s="125"/>
      <c r="I1229" s="125"/>
      <c r="J1229" s="125"/>
      <c r="K1229" s="133"/>
    </row>
    <row r="1230" spans="1:11" ht="18" customHeight="1" x14ac:dyDescent="0.2">
      <c r="A1230" s="105"/>
      <c r="B1230" s="106" t="s">
        <v>101</v>
      </c>
      <c r="C1230" s="105" t="s">
        <v>102</v>
      </c>
      <c r="D1230" s="105" t="s">
        <v>17</v>
      </c>
      <c r="E1230" s="151" t="s">
        <v>253</v>
      </c>
      <c r="F1230" s="151"/>
      <c r="G1230" s="107" t="s">
        <v>103</v>
      </c>
      <c r="H1230" s="106" t="s">
        <v>104</v>
      </c>
      <c r="I1230" s="106" t="s">
        <v>105</v>
      </c>
      <c r="J1230" s="106" t="s">
        <v>32</v>
      </c>
      <c r="K1230" s="133"/>
    </row>
    <row r="1231" spans="1:11" ht="26.1" customHeight="1" x14ac:dyDescent="0.2">
      <c r="A1231" s="108" t="s">
        <v>254</v>
      </c>
      <c r="B1231" s="109" t="s">
        <v>631</v>
      </c>
      <c r="C1231" s="108" t="s">
        <v>109</v>
      </c>
      <c r="D1231" s="108" t="s">
        <v>632</v>
      </c>
      <c r="E1231" s="148" t="s">
        <v>633</v>
      </c>
      <c r="F1231" s="148"/>
      <c r="G1231" s="110" t="s">
        <v>110</v>
      </c>
      <c r="H1231" s="111">
        <v>1</v>
      </c>
      <c r="I1231" s="112">
        <v>291.91000000000003</v>
      </c>
      <c r="J1231" s="112">
        <v>291.91000000000003</v>
      </c>
      <c r="K1231" s="133"/>
    </row>
    <row r="1232" spans="1:11" ht="24" customHeight="1" x14ac:dyDescent="0.2">
      <c r="A1232" s="113" t="s">
        <v>256</v>
      </c>
      <c r="B1232" s="114" t="s">
        <v>257</v>
      </c>
      <c r="C1232" s="113" t="s">
        <v>112</v>
      </c>
      <c r="D1232" s="113" t="s">
        <v>258</v>
      </c>
      <c r="E1232" s="149" t="s">
        <v>259</v>
      </c>
      <c r="F1232" s="149"/>
      <c r="G1232" s="115" t="s">
        <v>246</v>
      </c>
      <c r="H1232" s="116">
        <v>5</v>
      </c>
      <c r="I1232" s="117">
        <v>23.03</v>
      </c>
      <c r="J1232" s="117">
        <v>115.15</v>
      </c>
      <c r="K1232" s="133"/>
    </row>
    <row r="1233" spans="1:11" ht="24" customHeight="1" x14ac:dyDescent="0.2">
      <c r="A1233" s="113" t="s">
        <v>256</v>
      </c>
      <c r="B1233" s="114" t="s">
        <v>754</v>
      </c>
      <c r="C1233" s="113" t="s">
        <v>112</v>
      </c>
      <c r="D1233" s="113" t="s">
        <v>755</v>
      </c>
      <c r="E1233" s="149" t="s">
        <v>259</v>
      </c>
      <c r="F1233" s="149"/>
      <c r="G1233" s="115" t="s">
        <v>246</v>
      </c>
      <c r="H1233" s="116">
        <v>4</v>
      </c>
      <c r="I1233" s="117">
        <v>32.58</v>
      </c>
      <c r="J1233" s="117">
        <v>130.32</v>
      </c>
      <c r="K1233" s="133"/>
    </row>
    <row r="1234" spans="1:11" ht="26.1" customHeight="1" x14ac:dyDescent="0.2">
      <c r="A1234" s="118" t="s">
        <v>262</v>
      </c>
      <c r="B1234" s="119" t="s">
        <v>833</v>
      </c>
      <c r="C1234" s="118" t="s">
        <v>109</v>
      </c>
      <c r="D1234" s="118" t="s">
        <v>834</v>
      </c>
      <c r="E1234" s="152" t="s">
        <v>265</v>
      </c>
      <c r="F1234" s="152"/>
      <c r="G1234" s="120" t="s">
        <v>117</v>
      </c>
      <c r="H1234" s="121">
        <v>12</v>
      </c>
      <c r="I1234" s="122">
        <v>2.2799999999999998</v>
      </c>
      <c r="J1234" s="122">
        <v>27.36</v>
      </c>
      <c r="K1234" s="133"/>
    </row>
    <row r="1235" spans="1:11" ht="26.1" customHeight="1" x14ac:dyDescent="0.2">
      <c r="A1235" s="118" t="s">
        <v>262</v>
      </c>
      <c r="B1235" s="119" t="s">
        <v>835</v>
      </c>
      <c r="C1235" s="118" t="s">
        <v>109</v>
      </c>
      <c r="D1235" s="118" t="s">
        <v>836</v>
      </c>
      <c r="E1235" s="152" t="s">
        <v>265</v>
      </c>
      <c r="F1235" s="152"/>
      <c r="G1235" s="120" t="s">
        <v>117</v>
      </c>
      <c r="H1235" s="121">
        <v>6</v>
      </c>
      <c r="I1235" s="122">
        <v>2.3199999999999998</v>
      </c>
      <c r="J1235" s="122">
        <v>13.92</v>
      </c>
      <c r="K1235" s="133"/>
    </row>
    <row r="1236" spans="1:11" ht="26.1" customHeight="1" x14ac:dyDescent="0.2">
      <c r="A1236" s="118" t="s">
        <v>262</v>
      </c>
      <c r="B1236" s="119" t="s">
        <v>837</v>
      </c>
      <c r="C1236" s="118" t="s">
        <v>109</v>
      </c>
      <c r="D1236" s="118" t="s">
        <v>838</v>
      </c>
      <c r="E1236" s="152" t="s">
        <v>265</v>
      </c>
      <c r="F1236" s="152"/>
      <c r="G1236" s="120" t="s">
        <v>110</v>
      </c>
      <c r="H1236" s="121">
        <v>1</v>
      </c>
      <c r="I1236" s="122">
        <v>3.64</v>
      </c>
      <c r="J1236" s="122">
        <v>3.64</v>
      </c>
      <c r="K1236" s="133"/>
    </row>
    <row r="1237" spans="1:11" ht="26.1" customHeight="1" x14ac:dyDescent="0.2">
      <c r="A1237" s="118" t="s">
        <v>262</v>
      </c>
      <c r="B1237" s="119" t="s">
        <v>839</v>
      </c>
      <c r="C1237" s="118" t="s">
        <v>109</v>
      </c>
      <c r="D1237" s="118" t="s">
        <v>840</v>
      </c>
      <c r="E1237" s="152" t="s">
        <v>265</v>
      </c>
      <c r="F1237" s="152"/>
      <c r="G1237" s="120" t="s">
        <v>110</v>
      </c>
      <c r="H1237" s="121">
        <v>0.15</v>
      </c>
      <c r="I1237" s="122">
        <v>10.18</v>
      </c>
      <c r="J1237" s="122">
        <v>1.52</v>
      </c>
      <c r="K1237" s="133"/>
    </row>
    <row r="1238" spans="1:11" ht="25.5" x14ac:dyDescent="0.2">
      <c r="A1238" s="123"/>
      <c r="B1238" s="123"/>
      <c r="C1238" s="123"/>
      <c r="D1238" s="123"/>
      <c r="E1238" s="123" t="s">
        <v>272</v>
      </c>
      <c r="F1238" s="124">
        <v>82.247065899999996</v>
      </c>
      <c r="G1238" s="123" t="s">
        <v>273</v>
      </c>
      <c r="H1238" s="124">
        <v>95.05</v>
      </c>
      <c r="I1238" s="123" t="s">
        <v>274</v>
      </c>
      <c r="J1238" s="124">
        <v>177.3</v>
      </c>
      <c r="K1238" s="133"/>
    </row>
    <row r="1239" spans="1:11" ht="15" thickBot="1" x14ac:dyDescent="0.25">
      <c r="A1239" s="123"/>
      <c r="B1239" s="123"/>
      <c r="C1239" s="123"/>
      <c r="D1239" s="123"/>
      <c r="E1239" s="123" t="s">
        <v>275</v>
      </c>
      <c r="F1239" s="124">
        <v>60.86</v>
      </c>
      <c r="G1239" s="123"/>
      <c r="H1239" s="150" t="s">
        <v>276</v>
      </c>
      <c r="I1239" s="150"/>
      <c r="J1239" s="124">
        <v>352.77</v>
      </c>
      <c r="K1239" s="133"/>
    </row>
    <row r="1240" spans="1:11" ht="0.95" customHeight="1" thickTop="1" x14ac:dyDescent="0.2">
      <c r="A1240" s="125"/>
      <c r="B1240" s="125"/>
      <c r="C1240" s="125"/>
      <c r="D1240" s="125"/>
      <c r="E1240" s="125"/>
      <c r="F1240" s="125"/>
      <c r="G1240" s="125"/>
      <c r="H1240" s="125"/>
      <c r="I1240" s="125"/>
      <c r="J1240" s="125"/>
      <c r="K1240" s="133"/>
    </row>
    <row r="1241" spans="1:11" ht="18" customHeight="1" x14ac:dyDescent="0.2">
      <c r="A1241" s="105"/>
      <c r="B1241" s="106" t="s">
        <v>101</v>
      </c>
      <c r="C1241" s="105" t="s">
        <v>102</v>
      </c>
      <c r="D1241" s="105" t="s">
        <v>17</v>
      </c>
      <c r="E1241" s="151" t="s">
        <v>253</v>
      </c>
      <c r="F1241" s="151"/>
      <c r="G1241" s="107" t="s">
        <v>103</v>
      </c>
      <c r="H1241" s="106" t="s">
        <v>104</v>
      </c>
      <c r="I1241" s="106" t="s">
        <v>105</v>
      </c>
      <c r="J1241" s="106" t="s">
        <v>32</v>
      </c>
      <c r="K1241" s="133"/>
    </row>
    <row r="1242" spans="1:11" ht="51.95" customHeight="1" x14ac:dyDescent="0.2">
      <c r="A1242" s="108" t="s">
        <v>254</v>
      </c>
      <c r="B1242" s="109" t="s">
        <v>629</v>
      </c>
      <c r="C1242" s="108" t="s">
        <v>109</v>
      </c>
      <c r="D1242" s="108" t="s">
        <v>630</v>
      </c>
      <c r="E1242" s="148" t="s">
        <v>414</v>
      </c>
      <c r="F1242" s="148"/>
      <c r="G1242" s="110" t="s">
        <v>611</v>
      </c>
      <c r="H1242" s="111">
        <v>1</v>
      </c>
      <c r="I1242" s="112">
        <v>334.33</v>
      </c>
      <c r="J1242" s="112">
        <v>334.33</v>
      </c>
      <c r="K1242" s="133"/>
    </row>
    <row r="1243" spans="1:11" ht="24" customHeight="1" x14ac:dyDescent="0.2">
      <c r="A1243" s="113" t="s">
        <v>256</v>
      </c>
      <c r="B1243" s="114" t="s">
        <v>257</v>
      </c>
      <c r="C1243" s="113" t="s">
        <v>112</v>
      </c>
      <c r="D1243" s="113" t="s">
        <v>258</v>
      </c>
      <c r="E1243" s="149" t="s">
        <v>259</v>
      </c>
      <c r="F1243" s="149"/>
      <c r="G1243" s="115" t="s">
        <v>246</v>
      </c>
      <c r="H1243" s="116">
        <v>4</v>
      </c>
      <c r="I1243" s="117">
        <v>23.03</v>
      </c>
      <c r="J1243" s="117">
        <v>92.12</v>
      </c>
      <c r="K1243" s="133"/>
    </row>
    <row r="1244" spans="1:11" ht="24" customHeight="1" x14ac:dyDescent="0.2">
      <c r="A1244" s="113" t="s">
        <v>256</v>
      </c>
      <c r="B1244" s="114" t="s">
        <v>754</v>
      </c>
      <c r="C1244" s="113" t="s">
        <v>112</v>
      </c>
      <c r="D1244" s="113" t="s">
        <v>755</v>
      </c>
      <c r="E1244" s="149" t="s">
        <v>259</v>
      </c>
      <c r="F1244" s="149"/>
      <c r="G1244" s="115" t="s">
        <v>246</v>
      </c>
      <c r="H1244" s="116">
        <v>5</v>
      </c>
      <c r="I1244" s="117">
        <v>32.58</v>
      </c>
      <c r="J1244" s="117">
        <v>162.9</v>
      </c>
      <c r="K1244" s="133"/>
    </row>
    <row r="1245" spans="1:11" ht="26.1" customHeight="1" x14ac:dyDescent="0.2">
      <c r="A1245" s="118" t="s">
        <v>262</v>
      </c>
      <c r="B1245" s="119" t="s">
        <v>833</v>
      </c>
      <c r="C1245" s="118" t="s">
        <v>109</v>
      </c>
      <c r="D1245" s="118" t="s">
        <v>834</v>
      </c>
      <c r="E1245" s="152" t="s">
        <v>265</v>
      </c>
      <c r="F1245" s="152"/>
      <c r="G1245" s="120" t="s">
        <v>117</v>
      </c>
      <c r="H1245" s="121">
        <v>18</v>
      </c>
      <c r="I1245" s="122">
        <v>2.2799999999999998</v>
      </c>
      <c r="J1245" s="122">
        <v>41.04</v>
      </c>
      <c r="K1245" s="133"/>
    </row>
    <row r="1246" spans="1:11" ht="26.1" customHeight="1" x14ac:dyDescent="0.2">
      <c r="A1246" s="118" t="s">
        <v>262</v>
      </c>
      <c r="B1246" s="119" t="s">
        <v>788</v>
      </c>
      <c r="C1246" s="118" t="s">
        <v>109</v>
      </c>
      <c r="D1246" s="118" t="s">
        <v>789</v>
      </c>
      <c r="E1246" s="152" t="s">
        <v>265</v>
      </c>
      <c r="F1246" s="152"/>
      <c r="G1246" s="120" t="s">
        <v>110</v>
      </c>
      <c r="H1246" s="121">
        <v>1</v>
      </c>
      <c r="I1246" s="122">
        <v>1.41</v>
      </c>
      <c r="J1246" s="122">
        <v>1.41</v>
      </c>
      <c r="K1246" s="133"/>
    </row>
    <row r="1247" spans="1:11" ht="26.1" customHeight="1" x14ac:dyDescent="0.2">
      <c r="A1247" s="118" t="s">
        <v>262</v>
      </c>
      <c r="B1247" s="119" t="s">
        <v>841</v>
      </c>
      <c r="C1247" s="118" t="s">
        <v>109</v>
      </c>
      <c r="D1247" s="118" t="s">
        <v>842</v>
      </c>
      <c r="E1247" s="152" t="s">
        <v>265</v>
      </c>
      <c r="F1247" s="152"/>
      <c r="G1247" s="120" t="s">
        <v>117</v>
      </c>
      <c r="H1247" s="121">
        <v>6</v>
      </c>
      <c r="I1247" s="122">
        <v>4.42</v>
      </c>
      <c r="J1247" s="122">
        <v>26.52</v>
      </c>
      <c r="K1247" s="133"/>
    </row>
    <row r="1248" spans="1:11" ht="26.1" customHeight="1" x14ac:dyDescent="0.2">
      <c r="A1248" s="118" t="s">
        <v>262</v>
      </c>
      <c r="B1248" s="119" t="s">
        <v>839</v>
      </c>
      <c r="C1248" s="118" t="s">
        <v>109</v>
      </c>
      <c r="D1248" s="118" t="s">
        <v>840</v>
      </c>
      <c r="E1248" s="152" t="s">
        <v>265</v>
      </c>
      <c r="F1248" s="152"/>
      <c r="G1248" s="120" t="s">
        <v>110</v>
      </c>
      <c r="H1248" s="121">
        <v>0.15</v>
      </c>
      <c r="I1248" s="122">
        <v>10.18</v>
      </c>
      <c r="J1248" s="122">
        <v>1.52</v>
      </c>
      <c r="K1248" s="133"/>
    </row>
    <row r="1249" spans="1:11" ht="26.1" customHeight="1" x14ac:dyDescent="0.2">
      <c r="A1249" s="118" t="s">
        <v>262</v>
      </c>
      <c r="B1249" s="119" t="s">
        <v>843</v>
      </c>
      <c r="C1249" s="118" t="s">
        <v>109</v>
      </c>
      <c r="D1249" s="118" t="s">
        <v>121</v>
      </c>
      <c r="E1249" s="152" t="s">
        <v>265</v>
      </c>
      <c r="F1249" s="152"/>
      <c r="G1249" s="120" t="s">
        <v>110</v>
      </c>
      <c r="H1249" s="121">
        <v>1</v>
      </c>
      <c r="I1249" s="122">
        <v>8.82</v>
      </c>
      <c r="J1249" s="122">
        <v>8.82</v>
      </c>
      <c r="K1249" s="133"/>
    </row>
    <row r="1250" spans="1:11" ht="25.5" x14ac:dyDescent="0.2">
      <c r="A1250" s="123"/>
      <c r="B1250" s="123"/>
      <c r="C1250" s="123"/>
      <c r="D1250" s="123"/>
      <c r="E1250" s="123" t="s">
        <v>272</v>
      </c>
      <c r="F1250" s="124">
        <v>86.630792799999995</v>
      </c>
      <c r="G1250" s="123" t="s">
        <v>273</v>
      </c>
      <c r="H1250" s="124">
        <v>100.12</v>
      </c>
      <c r="I1250" s="123" t="s">
        <v>274</v>
      </c>
      <c r="J1250" s="124">
        <v>186.75</v>
      </c>
      <c r="K1250" s="133"/>
    </row>
    <row r="1251" spans="1:11" ht="15" thickBot="1" x14ac:dyDescent="0.25">
      <c r="A1251" s="123"/>
      <c r="B1251" s="123"/>
      <c r="C1251" s="123"/>
      <c r="D1251" s="123"/>
      <c r="E1251" s="123" t="s">
        <v>275</v>
      </c>
      <c r="F1251" s="124">
        <v>69.7</v>
      </c>
      <c r="G1251" s="123"/>
      <c r="H1251" s="150" t="s">
        <v>276</v>
      </c>
      <c r="I1251" s="150"/>
      <c r="J1251" s="124">
        <v>404.03</v>
      </c>
      <c r="K1251" s="133"/>
    </row>
    <row r="1252" spans="1:11" ht="0.95" customHeight="1" thickTop="1" x14ac:dyDescent="0.2">
      <c r="A1252" s="125"/>
      <c r="B1252" s="125"/>
      <c r="C1252" s="125"/>
      <c r="D1252" s="125"/>
      <c r="E1252" s="125"/>
      <c r="F1252" s="125"/>
      <c r="G1252" s="125"/>
      <c r="H1252" s="125"/>
      <c r="I1252" s="125"/>
      <c r="J1252" s="125"/>
      <c r="K1252" s="133"/>
    </row>
    <row r="1253" spans="1:11" ht="18" customHeight="1" x14ac:dyDescent="0.2">
      <c r="A1253" s="105"/>
      <c r="B1253" s="106" t="s">
        <v>101</v>
      </c>
      <c r="C1253" s="105" t="s">
        <v>102</v>
      </c>
      <c r="D1253" s="105" t="s">
        <v>17</v>
      </c>
      <c r="E1253" s="151" t="s">
        <v>253</v>
      </c>
      <c r="F1253" s="151"/>
      <c r="G1253" s="107" t="s">
        <v>103</v>
      </c>
      <c r="H1253" s="106" t="s">
        <v>104</v>
      </c>
      <c r="I1253" s="106" t="s">
        <v>105</v>
      </c>
      <c r="J1253" s="106" t="s">
        <v>32</v>
      </c>
      <c r="K1253" s="133"/>
    </row>
    <row r="1254" spans="1:11" ht="26.1" customHeight="1" x14ac:dyDescent="0.2">
      <c r="A1254" s="108" t="s">
        <v>254</v>
      </c>
      <c r="B1254" s="109" t="s">
        <v>594</v>
      </c>
      <c r="C1254" s="108" t="s">
        <v>109</v>
      </c>
      <c r="D1254" s="108" t="s">
        <v>595</v>
      </c>
      <c r="E1254" s="148" t="s">
        <v>596</v>
      </c>
      <c r="F1254" s="148"/>
      <c r="G1254" s="110" t="s">
        <v>110</v>
      </c>
      <c r="H1254" s="111">
        <v>1</v>
      </c>
      <c r="I1254" s="112">
        <v>55.21</v>
      </c>
      <c r="J1254" s="112">
        <v>55.21</v>
      </c>
      <c r="K1254" s="133"/>
    </row>
    <row r="1255" spans="1:11" ht="24" customHeight="1" x14ac:dyDescent="0.2">
      <c r="A1255" s="113" t="s">
        <v>256</v>
      </c>
      <c r="B1255" s="114" t="s">
        <v>257</v>
      </c>
      <c r="C1255" s="113" t="s">
        <v>112</v>
      </c>
      <c r="D1255" s="113" t="s">
        <v>258</v>
      </c>
      <c r="E1255" s="149" t="s">
        <v>259</v>
      </c>
      <c r="F1255" s="149"/>
      <c r="G1255" s="115" t="s">
        <v>246</v>
      </c>
      <c r="H1255" s="116">
        <v>0.33500000000000002</v>
      </c>
      <c r="I1255" s="117">
        <v>23.03</v>
      </c>
      <c r="J1255" s="117">
        <v>7.71</v>
      </c>
      <c r="K1255" s="133"/>
    </row>
    <row r="1256" spans="1:11" ht="24" customHeight="1" x14ac:dyDescent="0.2">
      <c r="A1256" s="113" t="s">
        <v>256</v>
      </c>
      <c r="B1256" s="114" t="s">
        <v>411</v>
      </c>
      <c r="C1256" s="113" t="s">
        <v>112</v>
      </c>
      <c r="D1256" s="113" t="s">
        <v>370</v>
      </c>
      <c r="E1256" s="149" t="s">
        <v>259</v>
      </c>
      <c r="F1256" s="149"/>
      <c r="G1256" s="115" t="s">
        <v>246</v>
      </c>
      <c r="H1256" s="116">
        <v>0.33500000000000002</v>
      </c>
      <c r="I1256" s="117">
        <v>32.17</v>
      </c>
      <c r="J1256" s="117">
        <v>10.77</v>
      </c>
      <c r="K1256" s="133"/>
    </row>
    <row r="1257" spans="1:11" ht="24" customHeight="1" x14ac:dyDescent="0.2">
      <c r="A1257" s="118" t="s">
        <v>262</v>
      </c>
      <c r="B1257" s="119" t="s">
        <v>823</v>
      </c>
      <c r="C1257" s="118" t="s">
        <v>109</v>
      </c>
      <c r="D1257" s="118" t="s">
        <v>824</v>
      </c>
      <c r="E1257" s="152" t="s">
        <v>265</v>
      </c>
      <c r="F1257" s="152"/>
      <c r="G1257" s="120" t="s">
        <v>120</v>
      </c>
      <c r="H1257" s="121">
        <v>0.25</v>
      </c>
      <c r="I1257" s="122">
        <v>15.67</v>
      </c>
      <c r="J1257" s="122">
        <v>3.91</v>
      </c>
      <c r="K1257" s="133"/>
    </row>
    <row r="1258" spans="1:11" ht="26.1" customHeight="1" x14ac:dyDescent="0.2">
      <c r="A1258" s="118" t="s">
        <v>262</v>
      </c>
      <c r="B1258" s="119" t="s">
        <v>844</v>
      </c>
      <c r="C1258" s="118" t="s">
        <v>109</v>
      </c>
      <c r="D1258" s="118" t="s">
        <v>845</v>
      </c>
      <c r="E1258" s="152" t="s">
        <v>265</v>
      </c>
      <c r="F1258" s="152"/>
      <c r="G1258" s="120" t="s">
        <v>110</v>
      </c>
      <c r="H1258" s="121">
        <v>1</v>
      </c>
      <c r="I1258" s="122">
        <v>0.75</v>
      </c>
      <c r="J1258" s="122">
        <v>0.75</v>
      </c>
      <c r="K1258" s="133"/>
    </row>
    <row r="1259" spans="1:11" ht="26.1" customHeight="1" x14ac:dyDescent="0.2">
      <c r="A1259" s="118" t="s">
        <v>262</v>
      </c>
      <c r="B1259" s="119" t="s">
        <v>846</v>
      </c>
      <c r="C1259" s="118" t="s">
        <v>109</v>
      </c>
      <c r="D1259" s="118" t="s">
        <v>847</v>
      </c>
      <c r="E1259" s="152" t="s">
        <v>265</v>
      </c>
      <c r="F1259" s="152"/>
      <c r="G1259" s="120" t="s">
        <v>117</v>
      </c>
      <c r="H1259" s="121">
        <v>7</v>
      </c>
      <c r="I1259" s="122">
        <v>3.25</v>
      </c>
      <c r="J1259" s="122">
        <v>22.75</v>
      </c>
      <c r="K1259" s="133"/>
    </row>
    <row r="1260" spans="1:11" ht="24" customHeight="1" x14ac:dyDescent="0.2">
      <c r="A1260" s="118" t="s">
        <v>262</v>
      </c>
      <c r="B1260" s="119" t="s">
        <v>831</v>
      </c>
      <c r="C1260" s="118" t="s">
        <v>109</v>
      </c>
      <c r="D1260" s="118" t="s">
        <v>832</v>
      </c>
      <c r="E1260" s="152" t="s">
        <v>265</v>
      </c>
      <c r="F1260" s="152"/>
      <c r="G1260" s="120" t="s">
        <v>120</v>
      </c>
      <c r="H1260" s="121">
        <v>9.4999999999999998E-3</v>
      </c>
      <c r="I1260" s="122">
        <v>61.42</v>
      </c>
      <c r="J1260" s="122">
        <v>0.57999999999999996</v>
      </c>
      <c r="K1260" s="133"/>
    </row>
    <row r="1261" spans="1:11" ht="24" customHeight="1" x14ac:dyDescent="0.2">
      <c r="A1261" s="118" t="s">
        <v>262</v>
      </c>
      <c r="B1261" s="119" t="s">
        <v>848</v>
      </c>
      <c r="C1261" s="118" t="s">
        <v>109</v>
      </c>
      <c r="D1261" s="118" t="s">
        <v>849</v>
      </c>
      <c r="E1261" s="152" t="s">
        <v>265</v>
      </c>
      <c r="F1261" s="152"/>
      <c r="G1261" s="120" t="s">
        <v>765</v>
      </c>
      <c r="H1261" s="121">
        <v>0.13500000000000001</v>
      </c>
      <c r="I1261" s="122">
        <v>59.16</v>
      </c>
      <c r="J1261" s="122">
        <v>7.98</v>
      </c>
      <c r="K1261" s="133"/>
    </row>
    <row r="1262" spans="1:11" ht="26.1" customHeight="1" x14ac:dyDescent="0.2">
      <c r="A1262" s="118" t="s">
        <v>262</v>
      </c>
      <c r="B1262" s="119" t="s">
        <v>850</v>
      </c>
      <c r="C1262" s="118" t="s">
        <v>109</v>
      </c>
      <c r="D1262" s="118" t="s">
        <v>851</v>
      </c>
      <c r="E1262" s="152" t="s">
        <v>265</v>
      </c>
      <c r="F1262" s="152"/>
      <c r="G1262" s="120" t="s">
        <v>110</v>
      </c>
      <c r="H1262" s="121">
        <v>2</v>
      </c>
      <c r="I1262" s="122">
        <v>0.38</v>
      </c>
      <c r="J1262" s="122">
        <v>0.76</v>
      </c>
      <c r="K1262" s="133"/>
    </row>
    <row r="1263" spans="1:11" ht="25.5" x14ac:dyDescent="0.2">
      <c r="A1263" s="123"/>
      <c r="B1263" s="123"/>
      <c r="C1263" s="123"/>
      <c r="D1263" s="123"/>
      <c r="E1263" s="123" t="s">
        <v>272</v>
      </c>
      <c r="F1263" s="124">
        <v>6.2253560328431599</v>
      </c>
      <c r="G1263" s="123" t="s">
        <v>273</v>
      </c>
      <c r="H1263" s="124">
        <v>7.19</v>
      </c>
      <c r="I1263" s="123" t="s">
        <v>274</v>
      </c>
      <c r="J1263" s="124">
        <v>13.42</v>
      </c>
      <c r="K1263" s="133"/>
    </row>
    <row r="1264" spans="1:11" ht="15" thickBot="1" x14ac:dyDescent="0.25">
      <c r="A1264" s="123"/>
      <c r="B1264" s="123"/>
      <c r="C1264" s="123"/>
      <c r="D1264" s="123"/>
      <c r="E1264" s="123" t="s">
        <v>275</v>
      </c>
      <c r="F1264" s="124">
        <v>11.51</v>
      </c>
      <c r="G1264" s="123"/>
      <c r="H1264" s="150" t="s">
        <v>276</v>
      </c>
      <c r="I1264" s="150"/>
      <c r="J1264" s="124">
        <v>66.72</v>
      </c>
      <c r="K1264" s="133"/>
    </row>
    <row r="1265" spans="1:11" ht="0.95" customHeight="1" thickTop="1" x14ac:dyDescent="0.2">
      <c r="A1265" s="125"/>
      <c r="B1265" s="125"/>
      <c r="C1265" s="125"/>
      <c r="D1265" s="125"/>
      <c r="E1265" s="125"/>
      <c r="F1265" s="125"/>
      <c r="G1265" s="125"/>
      <c r="H1265" s="125"/>
      <c r="I1265" s="125"/>
      <c r="J1265" s="125"/>
      <c r="K1265" s="133"/>
    </row>
    <row r="1266" spans="1:11" ht="18" customHeight="1" x14ac:dyDescent="0.2">
      <c r="A1266" s="105"/>
      <c r="B1266" s="106" t="s">
        <v>101</v>
      </c>
      <c r="C1266" s="105" t="s">
        <v>102</v>
      </c>
      <c r="D1266" s="105" t="s">
        <v>17</v>
      </c>
      <c r="E1266" s="151" t="s">
        <v>253</v>
      </c>
      <c r="F1266" s="151"/>
      <c r="G1266" s="107" t="s">
        <v>103</v>
      </c>
      <c r="H1266" s="106" t="s">
        <v>104</v>
      </c>
      <c r="I1266" s="106" t="s">
        <v>105</v>
      </c>
      <c r="J1266" s="106" t="s">
        <v>32</v>
      </c>
      <c r="K1266" s="133"/>
    </row>
    <row r="1267" spans="1:11" ht="26.1" customHeight="1" x14ac:dyDescent="0.2">
      <c r="A1267" s="108" t="s">
        <v>254</v>
      </c>
      <c r="B1267" s="109" t="s">
        <v>712</v>
      </c>
      <c r="C1267" s="108" t="s">
        <v>109</v>
      </c>
      <c r="D1267" s="108" t="s">
        <v>713</v>
      </c>
      <c r="E1267" s="148" t="s">
        <v>414</v>
      </c>
      <c r="F1267" s="148"/>
      <c r="G1267" s="110" t="s">
        <v>114</v>
      </c>
      <c r="H1267" s="111">
        <v>1</v>
      </c>
      <c r="I1267" s="112">
        <v>45.61</v>
      </c>
      <c r="J1267" s="112">
        <v>45.61</v>
      </c>
      <c r="K1267" s="133"/>
    </row>
    <row r="1268" spans="1:11" ht="51.95" customHeight="1" x14ac:dyDescent="0.2">
      <c r="A1268" s="113" t="s">
        <v>256</v>
      </c>
      <c r="B1268" s="114" t="s">
        <v>552</v>
      </c>
      <c r="C1268" s="113" t="s">
        <v>109</v>
      </c>
      <c r="D1268" s="113" t="s">
        <v>553</v>
      </c>
      <c r="E1268" s="149" t="s">
        <v>410</v>
      </c>
      <c r="F1268" s="149"/>
      <c r="G1268" s="115" t="s">
        <v>115</v>
      </c>
      <c r="H1268" s="116">
        <v>0.02</v>
      </c>
      <c r="I1268" s="117">
        <v>625.29999999999995</v>
      </c>
      <c r="J1268" s="117">
        <v>12.5</v>
      </c>
      <c r="K1268" s="133"/>
    </row>
    <row r="1269" spans="1:11" ht="24" customHeight="1" x14ac:dyDescent="0.2">
      <c r="A1269" s="113" t="s">
        <v>256</v>
      </c>
      <c r="B1269" s="114" t="s">
        <v>257</v>
      </c>
      <c r="C1269" s="113" t="s">
        <v>112</v>
      </c>
      <c r="D1269" s="113" t="s">
        <v>258</v>
      </c>
      <c r="E1269" s="149" t="s">
        <v>259</v>
      </c>
      <c r="F1269" s="149"/>
      <c r="G1269" s="115" t="s">
        <v>246</v>
      </c>
      <c r="H1269" s="116">
        <v>0.6</v>
      </c>
      <c r="I1269" s="117">
        <v>23.03</v>
      </c>
      <c r="J1269" s="117">
        <v>13.81</v>
      </c>
      <c r="K1269" s="133"/>
    </row>
    <row r="1270" spans="1:11" ht="24" customHeight="1" x14ac:dyDescent="0.2">
      <c r="A1270" s="113" t="s">
        <v>256</v>
      </c>
      <c r="B1270" s="114" t="s">
        <v>411</v>
      </c>
      <c r="C1270" s="113" t="s">
        <v>112</v>
      </c>
      <c r="D1270" s="113" t="s">
        <v>370</v>
      </c>
      <c r="E1270" s="149" t="s">
        <v>259</v>
      </c>
      <c r="F1270" s="149"/>
      <c r="G1270" s="115" t="s">
        <v>246</v>
      </c>
      <c r="H1270" s="116">
        <v>0.6</v>
      </c>
      <c r="I1270" s="117">
        <v>32.17</v>
      </c>
      <c r="J1270" s="117">
        <v>19.3</v>
      </c>
      <c r="K1270" s="133"/>
    </row>
    <row r="1271" spans="1:11" ht="25.5" x14ac:dyDescent="0.2">
      <c r="A1271" s="123"/>
      <c r="B1271" s="123"/>
      <c r="C1271" s="123"/>
      <c r="D1271" s="123"/>
      <c r="E1271" s="123" t="s">
        <v>272</v>
      </c>
      <c r="F1271" s="124">
        <v>11.727049218351347</v>
      </c>
      <c r="G1271" s="123" t="s">
        <v>273</v>
      </c>
      <c r="H1271" s="124">
        <v>13.55</v>
      </c>
      <c r="I1271" s="123" t="s">
        <v>274</v>
      </c>
      <c r="J1271" s="124">
        <v>25.28</v>
      </c>
      <c r="K1271" s="133"/>
    </row>
    <row r="1272" spans="1:11" ht="15" thickBot="1" x14ac:dyDescent="0.25">
      <c r="A1272" s="123"/>
      <c r="B1272" s="123"/>
      <c r="C1272" s="123"/>
      <c r="D1272" s="123"/>
      <c r="E1272" s="123" t="s">
        <v>275</v>
      </c>
      <c r="F1272" s="124">
        <v>9.5</v>
      </c>
      <c r="G1272" s="123"/>
      <c r="H1272" s="150" t="s">
        <v>276</v>
      </c>
      <c r="I1272" s="150"/>
      <c r="J1272" s="124">
        <v>55.11</v>
      </c>
      <c r="K1272" s="133"/>
    </row>
    <row r="1273" spans="1:11" ht="0.95" customHeight="1" thickTop="1" x14ac:dyDescent="0.2">
      <c r="A1273" s="125"/>
      <c r="B1273" s="125"/>
      <c r="C1273" s="125"/>
      <c r="D1273" s="125"/>
      <c r="E1273" s="125"/>
      <c r="F1273" s="125"/>
      <c r="G1273" s="125"/>
      <c r="H1273" s="125"/>
      <c r="I1273" s="125"/>
      <c r="J1273" s="125"/>
      <c r="K1273" s="133"/>
    </row>
    <row r="1274" spans="1:11" ht="18" customHeight="1" x14ac:dyDescent="0.2">
      <c r="A1274" s="105"/>
      <c r="B1274" s="106" t="s">
        <v>101</v>
      </c>
      <c r="C1274" s="105" t="s">
        <v>102</v>
      </c>
      <c r="D1274" s="105" t="s">
        <v>17</v>
      </c>
      <c r="E1274" s="151" t="s">
        <v>253</v>
      </c>
      <c r="F1274" s="151"/>
      <c r="G1274" s="107" t="s">
        <v>103</v>
      </c>
      <c r="H1274" s="106" t="s">
        <v>104</v>
      </c>
      <c r="I1274" s="106" t="s">
        <v>105</v>
      </c>
      <c r="J1274" s="106" t="s">
        <v>32</v>
      </c>
      <c r="K1274" s="133"/>
    </row>
    <row r="1275" spans="1:11" ht="26.1" customHeight="1" x14ac:dyDescent="0.2">
      <c r="A1275" s="108" t="s">
        <v>254</v>
      </c>
      <c r="B1275" s="109" t="s">
        <v>603</v>
      </c>
      <c r="C1275" s="108" t="s">
        <v>109</v>
      </c>
      <c r="D1275" s="108" t="s">
        <v>604</v>
      </c>
      <c r="E1275" s="148" t="s">
        <v>605</v>
      </c>
      <c r="F1275" s="148"/>
      <c r="G1275" s="110" t="s">
        <v>110</v>
      </c>
      <c r="H1275" s="111">
        <v>1</v>
      </c>
      <c r="I1275" s="112">
        <v>56.14</v>
      </c>
      <c r="J1275" s="112">
        <v>56.14</v>
      </c>
      <c r="K1275" s="133"/>
    </row>
    <row r="1276" spans="1:11" ht="24" customHeight="1" x14ac:dyDescent="0.2">
      <c r="A1276" s="113" t="s">
        <v>256</v>
      </c>
      <c r="B1276" s="114" t="s">
        <v>257</v>
      </c>
      <c r="C1276" s="113" t="s">
        <v>112</v>
      </c>
      <c r="D1276" s="113" t="s">
        <v>258</v>
      </c>
      <c r="E1276" s="149" t="s">
        <v>259</v>
      </c>
      <c r="F1276" s="149"/>
      <c r="G1276" s="115" t="s">
        <v>246</v>
      </c>
      <c r="H1276" s="116">
        <v>0.54</v>
      </c>
      <c r="I1276" s="117">
        <v>23.03</v>
      </c>
      <c r="J1276" s="117">
        <v>12.43</v>
      </c>
      <c r="K1276" s="133"/>
    </row>
    <row r="1277" spans="1:11" ht="26.1" customHeight="1" x14ac:dyDescent="0.2">
      <c r="A1277" s="113" t="s">
        <v>256</v>
      </c>
      <c r="B1277" s="114" t="s">
        <v>917</v>
      </c>
      <c r="C1277" s="113" t="s">
        <v>112</v>
      </c>
      <c r="D1277" s="113" t="s">
        <v>918</v>
      </c>
      <c r="E1277" s="149" t="s">
        <v>259</v>
      </c>
      <c r="F1277" s="149"/>
      <c r="G1277" s="115" t="s">
        <v>246</v>
      </c>
      <c r="H1277" s="116">
        <v>0.54</v>
      </c>
      <c r="I1277" s="117">
        <v>31.54</v>
      </c>
      <c r="J1277" s="117">
        <v>17.03</v>
      </c>
      <c r="K1277" s="133"/>
    </row>
    <row r="1278" spans="1:11" ht="26.1" customHeight="1" x14ac:dyDescent="0.2">
      <c r="A1278" s="118" t="s">
        <v>262</v>
      </c>
      <c r="B1278" s="119" t="s">
        <v>852</v>
      </c>
      <c r="C1278" s="118" t="s">
        <v>109</v>
      </c>
      <c r="D1278" s="118" t="s">
        <v>853</v>
      </c>
      <c r="E1278" s="152" t="s">
        <v>265</v>
      </c>
      <c r="F1278" s="152"/>
      <c r="G1278" s="120" t="s">
        <v>110</v>
      </c>
      <c r="H1278" s="121">
        <v>1</v>
      </c>
      <c r="I1278" s="122">
        <v>26.48</v>
      </c>
      <c r="J1278" s="122">
        <v>26.48</v>
      </c>
      <c r="K1278" s="133"/>
    </row>
    <row r="1279" spans="1:11" ht="24" customHeight="1" x14ac:dyDescent="0.2">
      <c r="A1279" s="118" t="s">
        <v>262</v>
      </c>
      <c r="B1279" s="119" t="s">
        <v>813</v>
      </c>
      <c r="C1279" s="118" t="s">
        <v>109</v>
      </c>
      <c r="D1279" s="118" t="s">
        <v>814</v>
      </c>
      <c r="E1279" s="152" t="s">
        <v>265</v>
      </c>
      <c r="F1279" s="152"/>
      <c r="G1279" s="120" t="s">
        <v>117</v>
      </c>
      <c r="H1279" s="121">
        <v>0.94</v>
      </c>
      <c r="I1279" s="122">
        <v>0.22</v>
      </c>
      <c r="J1279" s="122">
        <v>0.2</v>
      </c>
      <c r="K1279" s="133"/>
    </row>
    <row r="1280" spans="1:11" ht="25.5" x14ac:dyDescent="0.2">
      <c r="A1280" s="123"/>
      <c r="B1280" s="123"/>
      <c r="C1280" s="123"/>
      <c r="D1280" s="123"/>
      <c r="E1280" s="123" t="s">
        <v>272</v>
      </c>
      <c r="F1280" s="124">
        <v>10.015308252539779</v>
      </c>
      <c r="G1280" s="123" t="s">
        <v>273</v>
      </c>
      <c r="H1280" s="124">
        <v>11.57</v>
      </c>
      <c r="I1280" s="123" t="s">
        <v>274</v>
      </c>
      <c r="J1280" s="124">
        <v>21.59</v>
      </c>
      <c r="K1280" s="133"/>
    </row>
    <row r="1281" spans="1:11" ht="15" thickBot="1" x14ac:dyDescent="0.25">
      <c r="A1281" s="123"/>
      <c r="B1281" s="123"/>
      <c r="C1281" s="123"/>
      <c r="D1281" s="123"/>
      <c r="E1281" s="123" t="s">
        <v>275</v>
      </c>
      <c r="F1281" s="124">
        <v>11.7</v>
      </c>
      <c r="G1281" s="123"/>
      <c r="H1281" s="150" t="s">
        <v>276</v>
      </c>
      <c r="I1281" s="150"/>
      <c r="J1281" s="124">
        <v>67.84</v>
      </c>
      <c r="K1281" s="133"/>
    </row>
    <row r="1282" spans="1:11" ht="0.95" customHeight="1" thickTop="1" x14ac:dyDescent="0.2">
      <c r="A1282" s="125"/>
      <c r="B1282" s="125"/>
      <c r="C1282" s="125"/>
      <c r="D1282" s="125"/>
      <c r="E1282" s="125"/>
      <c r="F1282" s="125"/>
      <c r="G1282" s="125"/>
      <c r="H1282" s="125"/>
      <c r="I1282" s="125"/>
      <c r="J1282" s="125"/>
      <c r="K1282" s="133"/>
    </row>
    <row r="1283" spans="1:11" ht="18" customHeight="1" x14ac:dyDescent="0.2">
      <c r="A1283" s="105"/>
      <c r="B1283" s="106" t="s">
        <v>101</v>
      </c>
      <c r="C1283" s="105" t="s">
        <v>102</v>
      </c>
      <c r="D1283" s="105" t="s">
        <v>17</v>
      </c>
      <c r="E1283" s="151" t="s">
        <v>253</v>
      </c>
      <c r="F1283" s="151"/>
      <c r="G1283" s="107" t="s">
        <v>103</v>
      </c>
      <c r="H1283" s="106" t="s">
        <v>104</v>
      </c>
      <c r="I1283" s="106" t="s">
        <v>105</v>
      </c>
      <c r="J1283" s="106" t="s">
        <v>32</v>
      </c>
      <c r="K1283" s="133"/>
    </row>
    <row r="1284" spans="1:11" ht="24" customHeight="1" x14ac:dyDescent="0.2">
      <c r="A1284" s="108" t="s">
        <v>254</v>
      </c>
      <c r="B1284" s="109" t="s">
        <v>854</v>
      </c>
      <c r="C1284" s="108" t="s">
        <v>180</v>
      </c>
      <c r="D1284" s="108" t="s">
        <v>669</v>
      </c>
      <c r="E1284" s="148" t="s">
        <v>301</v>
      </c>
      <c r="F1284" s="148"/>
      <c r="G1284" s="110" t="s">
        <v>115</v>
      </c>
      <c r="H1284" s="111">
        <v>1</v>
      </c>
      <c r="I1284" s="112">
        <v>32.22</v>
      </c>
      <c r="J1284" s="112">
        <v>32.22</v>
      </c>
      <c r="K1284" s="133"/>
    </row>
    <row r="1285" spans="1:11" ht="15" customHeight="1" x14ac:dyDescent="0.2">
      <c r="A1285" s="151" t="s">
        <v>73</v>
      </c>
      <c r="B1285" s="155" t="s">
        <v>101</v>
      </c>
      <c r="C1285" s="151" t="s">
        <v>102</v>
      </c>
      <c r="D1285" s="151" t="s">
        <v>302</v>
      </c>
      <c r="E1285" s="155" t="s">
        <v>303</v>
      </c>
      <c r="F1285" s="156" t="s">
        <v>304</v>
      </c>
      <c r="G1285" s="155"/>
      <c r="H1285" s="156" t="s">
        <v>305</v>
      </c>
      <c r="I1285" s="155"/>
      <c r="J1285" s="155" t="s">
        <v>306</v>
      </c>
      <c r="K1285" s="133"/>
    </row>
    <row r="1286" spans="1:11" ht="15" customHeight="1" x14ac:dyDescent="0.2">
      <c r="A1286" s="155"/>
      <c r="B1286" s="155"/>
      <c r="C1286" s="155"/>
      <c r="D1286" s="155"/>
      <c r="E1286" s="155"/>
      <c r="F1286" s="106" t="s">
        <v>307</v>
      </c>
      <c r="G1286" s="106" t="s">
        <v>308</v>
      </c>
      <c r="H1286" s="106" t="s">
        <v>307</v>
      </c>
      <c r="I1286" s="106" t="s">
        <v>308</v>
      </c>
      <c r="J1286" s="155"/>
      <c r="K1286" s="133"/>
    </row>
    <row r="1287" spans="1:11" ht="26.1" customHeight="1" x14ac:dyDescent="0.2">
      <c r="A1287" s="118" t="s">
        <v>262</v>
      </c>
      <c r="B1287" s="119" t="s">
        <v>855</v>
      </c>
      <c r="C1287" s="118" t="s">
        <v>180</v>
      </c>
      <c r="D1287" s="118" t="s">
        <v>856</v>
      </c>
      <c r="E1287" s="121">
        <v>3</v>
      </c>
      <c r="F1287" s="122">
        <v>0.88</v>
      </c>
      <c r="G1287" s="122">
        <v>0.12</v>
      </c>
      <c r="H1287" s="126">
        <v>283.42129999999997</v>
      </c>
      <c r="I1287" s="126">
        <v>90.021199999999993</v>
      </c>
      <c r="J1287" s="126">
        <v>780.63990000000001</v>
      </c>
      <c r="K1287" s="133"/>
    </row>
    <row r="1288" spans="1:11" ht="26.1" customHeight="1" x14ac:dyDescent="0.2">
      <c r="A1288" s="118" t="s">
        <v>262</v>
      </c>
      <c r="B1288" s="119" t="s">
        <v>651</v>
      </c>
      <c r="C1288" s="118" t="s">
        <v>180</v>
      </c>
      <c r="D1288" s="118" t="s">
        <v>652</v>
      </c>
      <c r="E1288" s="121">
        <v>1</v>
      </c>
      <c r="F1288" s="122">
        <v>1</v>
      </c>
      <c r="G1288" s="122">
        <v>0</v>
      </c>
      <c r="H1288" s="126">
        <v>311.9658</v>
      </c>
      <c r="I1288" s="126">
        <v>135.3382</v>
      </c>
      <c r="J1288" s="126">
        <v>311.9658</v>
      </c>
      <c r="K1288" s="133"/>
    </row>
    <row r="1289" spans="1:11" ht="26.1" customHeight="1" x14ac:dyDescent="0.2">
      <c r="A1289" s="118" t="s">
        <v>262</v>
      </c>
      <c r="B1289" s="119" t="s">
        <v>338</v>
      </c>
      <c r="C1289" s="118" t="s">
        <v>180</v>
      </c>
      <c r="D1289" s="118" t="s">
        <v>339</v>
      </c>
      <c r="E1289" s="121">
        <v>1</v>
      </c>
      <c r="F1289" s="122">
        <v>1</v>
      </c>
      <c r="G1289" s="122">
        <v>0</v>
      </c>
      <c r="H1289" s="126">
        <v>37.627699999999997</v>
      </c>
      <c r="I1289" s="126">
        <v>9.1631999999999998</v>
      </c>
      <c r="J1289" s="126">
        <v>37.627699999999997</v>
      </c>
      <c r="K1289" s="133"/>
    </row>
    <row r="1290" spans="1:11" ht="26.1" customHeight="1" x14ac:dyDescent="0.2">
      <c r="A1290" s="118" t="s">
        <v>262</v>
      </c>
      <c r="B1290" s="119" t="s">
        <v>340</v>
      </c>
      <c r="C1290" s="118" t="s">
        <v>180</v>
      </c>
      <c r="D1290" s="118" t="s">
        <v>341</v>
      </c>
      <c r="E1290" s="121">
        <v>1</v>
      </c>
      <c r="F1290" s="122">
        <v>1</v>
      </c>
      <c r="G1290" s="122">
        <v>0</v>
      </c>
      <c r="H1290" s="126">
        <v>31.432400000000001</v>
      </c>
      <c r="I1290" s="126">
        <v>29.389500000000002</v>
      </c>
      <c r="J1290" s="126">
        <v>31.432400000000001</v>
      </c>
      <c r="K1290" s="133"/>
    </row>
    <row r="1291" spans="1:11" ht="24" customHeight="1" x14ac:dyDescent="0.2">
      <c r="A1291" s="118" t="s">
        <v>262</v>
      </c>
      <c r="B1291" s="119" t="s">
        <v>342</v>
      </c>
      <c r="C1291" s="118" t="s">
        <v>180</v>
      </c>
      <c r="D1291" s="118" t="s">
        <v>343</v>
      </c>
      <c r="E1291" s="121">
        <v>1</v>
      </c>
      <c r="F1291" s="122">
        <v>1</v>
      </c>
      <c r="G1291" s="122">
        <v>0</v>
      </c>
      <c r="H1291" s="126">
        <v>395.38229999999999</v>
      </c>
      <c r="I1291" s="126">
        <v>180.00309999999999</v>
      </c>
      <c r="J1291" s="126">
        <v>395.38229999999999</v>
      </c>
      <c r="K1291" s="133"/>
    </row>
    <row r="1292" spans="1:11" ht="24" customHeight="1" x14ac:dyDescent="0.2">
      <c r="A1292" s="118" t="s">
        <v>262</v>
      </c>
      <c r="B1292" s="119" t="s">
        <v>857</v>
      </c>
      <c r="C1292" s="118" t="s">
        <v>180</v>
      </c>
      <c r="D1292" s="118" t="s">
        <v>858</v>
      </c>
      <c r="E1292" s="121">
        <v>1</v>
      </c>
      <c r="F1292" s="122">
        <v>0.48</v>
      </c>
      <c r="G1292" s="122">
        <v>0.52</v>
      </c>
      <c r="H1292" s="126">
        <v>279.5496</v>
      </c>
      <c r="I1292" s="126">
        <v>116.1412</v>
      </c>
      <c r="J1292" s="126">
        <v>194.5772</v>
      </c>
      <c r="K1292" s="133"/>
    </row>
    <row r="1293" spans="1:11" ht="20.100000000000001" customHeight="1" x14ac:dyDescent="0.2">
      <c r="A1293" s="157"/>
      <c r="B1293" s="157"/>
      <c r="C1293" s="157"/>
      <c r="D1293" s="157"/>
      <c r="E1293" s="157"/>
      <c r="F1293" s="157" t="s">
        <v>311</v>
      </c>
      <c r="G1293" s="157"/>
      <c r="H1293" s="157"/>
      <c r="I1293" s="157"/>
      <c r="J1293" s="128">
        <v>1751.6252999999999</v>
      </c>
      <c r="K1293" s="133"/>
    </row>
    <row r="1294" spans="1:11" ht="20.100000000000001" customHeight="1" x14ac:dyDescent="0.2">
      <c r="A1294" s="157"/>
      <c r="B1294" s="157"/>
      <c r="C1294" s="157"/>
      <c r="D1294" s="157"/>
      <c r="E1294" s="157"/>
      <c r="F1294" s="157" t="s">
        <v>312</v>
      </c>
      <c r="G1294" s="157"/>
      <c r="H1294" s="157"/>
      <c r="I1294" s="157"/>
      <c r="J1294" s="128">
        <v>1751.6252999999999</v>
      </c>
      <c r="K1294" s="133"/>
    </row>
    <row r="1295" spans="1:11" ht="20.100000000000001" customHeight="1" x14ac:dyDescent="0.2">
      <c r="A1295" s="157"/>
      <c r="B1295" s="157"/>
      <c r="C1295" s="157"/>
      <c r="D1295" s="157"/>
      <c r="E1295" s="157"/>
      <c r="F1295" s="157" t="s">
        <v>313</v>
      </c>
      <c r="G1295" s="157"/>
      <c r="H1295" s="157"/>
      <c r="I1295" s="157"/>
      <c r="J1295" s="128">
        <v>2.3999999999999998E-3</v>
      </c>
      <c r="K1295" s="133"/>
    </row>
    <row r="1296" spans="1:11" ht="20.100000000000001" customHeight="1" x14ac:dyDescent="0.2">
      <c r="A1296" s="157"/>
      <c r="B1296" s="157"/>
      <c r="C1296" s="157"/>
      <c r="D1296" s="157"/>
      <c r="E1296" s="157"/>
      <c r="F1296" s="157" t="s">
        <v>314</v>
      </c>
      <c r="G1296" s="157"/>
      <c r="H1296" s="157"/>
      <c r="I1296" s="157"/>
      <c r="J1296" s="128">
        <v>5.0299999999999997E-2</v>
      </c>
      <c r="K1296" s="133"/>
    </row>
    <row r="1297" spans="1:11" ht="20.100000000000001" customHeight="1" x14ac:dyDescent="0.2">
      <c r="A1297" s="157"/>
      <c r="B1297" s="157"/>
      <c r="C1297" s="157"/>
      <c r="D1297" s="157"/>
      <c r="E1297" s="157"/>
      <c r="F1297" s="157" t="s">
        <v>315</v>
      </c>
      <c r="G1297" s="157"/>
      <c r="H1297" s="157"/>
      <c r="I1297" s="157"/>
      <c r="J1297" s="128">
        <v>82.45</v>
      </c>
      <c r="K1297" s="133"/>
    </row>
    <row r="1298" spans="1:11" ht="20.100000000000001" customHeight="1" x14ac:dyDescent="0.2">
      <c r="A1298" s="157"/>
      <c r="B1298" s="157"/>
      <c r="C1298" s="157"/>
      <c r="D1298" s="157"/>
      <c r="E1298" s="157"/>
      <c r="F1298" s="157" t="s">
        <v>316</v>
      </c>
      <c r="G1298" s="157"/>
      <c r="H1298" s="157"/>
      <c r="I1298" s="157"/>
      <c r="J1298" s="128">
        <v>21.244700000000002</v>
      </c>
      <c r="K1298" s="133"/>
    </row>
    <row r="1299" spans="1:11" ht="20.100000000000001" customHeight="1" x14ac:dyDescent="0.2">
      <c r="A1299" s="105" t="s">
        <v>38</v>
      </c>
      <c r="B1299" s="106" t="s">
        <v>102</v>
      </c>
      <c r="C1299" s="105" t="s">
        <v>101</v>
      </c>
      <c r="D1299" s="105" t="s">
        <v>265</v>
      </c>
      <c r="E1299" s="106" t="s">
        <v>303</v>
      </c>
      <c r="F1299" s="106" t="s">
        <v>318</v>
      </c>
      <c r="G1299" s="155" t="s">
        <v>319</v>
      </c>
      <c r="H1299" s="155"/>
      <c r="I1299" s="155"/>
      <c r="J1299" s="106" t="s">
        <v>306</v>
      </c>
      <c r="K1299" s="133"/>
    </row>
    <row r="1300" spans="1:11" ht="26.1" customHeight="1" x14ac:dyDescent="0.2">
      <c r="A1300" s="118" t="s">
        <v>262</v>
      </c>
      <c r="B1300" s="119" t="s">
        <v>180</v>
      </c>
      <c r="C1300" s="118" t="s">
        <v>344</v>
      </c>
      <c r="D1300" s="118" t="s">
        <v>345</v>
      </c>
      <c r="E1300" s="121">
        <v>3.3E-4</v>
      </c>
      <c r="F1300" s="120" t="s">
        <v>110</v>
      </c>
      <c r="G1300" s="159">
        <v>612.25409999999999</v>
      </c>
      <c r="H1300" s="159"/>
      <c r="I1300" s="152"/>
      <c r="J1300" s="126">
        <v>0.20200000000000001</v>
      </c>
      <c r="K1300" s="133"/>
    </row>
    <row r="1301" spans="1:11" ht="24" customHeight="1" x14ac:dyDescent="0.2">
      <c r="A1301" s="118" t="s">
        <v>262</v>
      </c>
      <c r="B1301" s="119" t="s">
        <v>180</v>
      </c>
      <c r="C1301" s="118" t="s">
        <v>346</v>
      </c>
      <c r="D1301" s="118" t="s">
        <v>347</v>
      </c>
      <c r="E1301" s="121">
        <v>0.46138000000000001</v>
      </c>
      <c r="F1301" s="120" t="s">
        <v>120</v>
      </c>
      <c r="G1301" s="159">
        <v>11.2651</v>
      </c>
      <c r="H1301" s="159"/>
      <c r="I1301" s="152"/>
      <c r="J1301" s="126">
        <v>5.1974999999999998</v>
      </c>
      <c r="K1301" s="133"/>
    </row>
    <row r="1302" spans="1:11" ht="26.1" customHeight="1" x14ac:dyDescent="0.2">
      <c r="A1302" s="118" t="s">
        <v>262</v>
      </c>
      <c r="B1302" s="119" t="s">
        <v>180</v>
      </c>
      <c r="C1302" s="118" t="s">
        <v>348</v>
      </c>
      <c r="D1302" s="118" t="s">
        <v>349</v>
      </c>
      <c r="E1302" s="121">
        <v>1.4999999999999999E-4</v>
      </c>
      <c r="F1302" s="120" t="s">
        <v>110</v>
      </c>
      <c r="G1302" s="159">
        <v>1861.2650000000001</v>
      </c>
      <c r="H1302" s="159"/>
      <c r="I1302" s="152"/>
      <c r="J1302" s="126">
        <v>0.2792</v>
      </c>
      <c r="K1302" s="133"/>
    </row>
    <row r="1303" spans="1:11" ht="26.1" customHeight="1" x14ac:dyDescent="0.2">
      <c r="A1303" s="118" t="s">
        <v>262</v>
      </c>
      <c r="B1303" s="119" t="s">
        <v>180</v>
      </c>
      <c r="C1303" s="118" t="s">
        <v>350</v>
      </c>
      <c r="D1303" s="118" t="s">
        <v>351</v>
      </c>
      <c r="E1303" s="121">
        <v>2.4000000000000001E-4</v>
      </c>
      <c r="F1303" s="120" t="s">
        <v>110</v>
      </c>
      <c r="G1303" s="159">
        <v>298.16629999999998</v>
      </c>
      <c r="H1303" s="159"/>
      <c r="I1303" s="152"/>
      <c r="J1303" s="126">
        <v>7.1599999999999997E-2</v>
      </c>
      <c r="K1303" s="133"/>
    </row>
    <row r="1304" spans="1:11" ht="24" customHeight="1" x14ac:dyDescent="0.2">
      <c r="A1304" s="118" t="s">
        <v>262</v>
      </c>
      <c r="B1304" s="119" t="s">
        <v>180</v>
      </c>
      <c r="C1304" s="118" t="s">
        <v>859</v>
      </c>
      <c r="D1304" s="118" t="s">
        <v>860</v>
      </c>
      <c r="E1304" s="121">
        <v>0.02</v>
      </c>
      <c r="F1304" s="120" t="s">
        <v>110</v>
      </c>
      <c r="G1304" s="159">
        <v>16.1938</v>
      </c>
      <c r="H1304" s="159"/>
      <c r="I1304" s="152"/>
      <c r="J1304" s="126">
        <v>0.32390000000000002</v>
      </c>
      <c r="K1304" s="133"/>
    </row>
    <row r="1305" spans="1:11" ht="24" customHeight="1" x14ac:dyDescent="0.2">
      <c r="A1305" s="118" t="s">
        <v>262</v>
      </c>
      <c r="B1305" s="119" t="s">
        <v>180</v>
      </c>
      <c r="C1305" s="118" t="s">
        <v>354</v>
      </c>
      <c r="D1305" s="118" t="s">
        <v>355</v>
      </c>
      <c r="E1305" s="121">
        <v>1.4290000000000001E-2</v>
      </c>
      <c r="F1305" s="120" t="s">
        <v>110</v>
      </c>
      <c r="G1305" s="159">
        <v>11.942</v>
      </c>
      <c r="H1305" s="159"/>
      <c r="I1305" s="152"/>
      <c r="J1305" s="126">
        <v>0.17069999999999999</v>
      </c>
      <c r="K1305" s="133"/>
    </row>
    <row r="1306" spans="1:11" ht="24" customHeight="1" x14ac:dyDescent="0.2">
      <c r="A1306" s="118" t="s">
        <v>262</v>
      </c>
      <c r="B1306" s="119" t="s">
        <v>180</v>
      </c>
      <c r="C1306" s="118" t="s">
        <v>356</v>
      </c>
      <c r="D1306" s="118" t="s">
        <v>357</v>
      </c>
      <c r="E1306" s="121">
        <v>7.8600000000000007E-3</v>
      </c>
      <c r="F1306" s="120" t="s">
        <v>110</v>
      </c>
      <c r="G1306" s="159">
        <v>14.111599999999999</v>
      </c>
      <c r="H1306" s="159"/>
      <c r="I1306" s="152"/>
      <c r="J1306" s="126">
        <v>0.1109</v>
      </c>
      <c r="K1306" s="133"/>
    </row>
    <row r="1307" spans="1:11" ht="24" customHeight="1" x14ac:dyDescent="0.2">
      <c r="A1307" s="118" t="s">
        <v>262</v>
      </c>
      <c r="B1307" s="119" t="s">
        <v>180</v>
      </c>
      <c r="C1307" s="118" t="s">
        <v>358</v>
      </c>
      <c r="D1307" s="118" t="s">
        <v>359</v>
      </c>
      <c r="E1307" s="121">
        <v>7.1000000000000002E-4</v>
      </c>
      <c r="F1307" s="120" t="s">
        <v>110</v>
      </c>
      <c r="G1307" s="159">
        <v>162.3032</v>
      </c>
      <c r="H1307" s="159"/>
      <c r="I1307" s="152"/>
      <c r="J1307" s="126">
        <v>0.1152</v>
      </c>
      <c r="K1307" s="133"/>
    </row>
    <row r="1308" spans="1:11" ht="26.1" customHeight="1" x14ac:dyDescent="0.2">
      <c r="A1308" s="118" t="s">
        <v>262</v>
      </c>
      <c r="B1308" s="119" t="s">
        <v>180</v>
      </c>
      <c r="C1308" s="118" t="s">
        <v>360</v>
      </c>
      <c r="D1308" s="118" t="s">
        <v>361</v>
      </c>
      <c r="E1308" s="121">
        <v>1.2E-4</v>
      </c>
      <c r="F1308" s="120" t="s">
        <v>110</v>
      </c>
      <c r="G1308" s="159">
        <v>951.67489999999998</v>
      </c>
      <c r="H1308" s="159"/>
      <c r="I1308" s="152"/>
      <c r="J1308" s="126">
        <v>0.1142</v>
      </c>
      <c r="K1308" s="133"/>
    </row>
    <row r="1309" spans="1:11" ht="24" customHeight="1" x14ac:dyDescent="0.2">
      <c r="A1309" s="118" t="s">
        <v>262</v>
      </c>
      <c r="B1309" s="119" t="s">
        <v>180</v>
      </c>
      <c r="C1309" s="118" t="s">
        <v>362</v>
      </c>
      <c r="D1309" s="118" t="s">
        <v>363</v>
      </c>
      <c r="E1309" s="121">
        <v>3.3300000000000001E-3</v>
      </c>
      <c r="F1309" s="120" t="s">
        <v>110</v>
      </c>
      <c r="G1309" s="159">
        <v>988.65650000000005</v>
      </c>
      <c r="H1309" s="159"/>
      <c r="I1309" s="152"/>
      <c r="J1309" s="126">
        <v>3.2921999999999998</v>
      </c>
      <c r="K1309" s="133"/>
    </row>
    <row r="1310" spans="1:11" ht="20.100000000000001" customHeight="1" x14ac:dyDescent="0.2">
      <c r="A1310" s="157"/>
      <c r="B1310" s="157"/>
      <c r="C1310" s="157"/>
      <c r="D1310" s="157"/>
      <c r="E1310" s="157"/>
      <c r="F1310" s="157" t="s">
        <v>364</v>
      </c>
      <c r="G1310" s="157"/>
      <c r="H1310" s="157"/>
      <c r="I1310" s="157"/>
      <c r="J1310" s="128">
        <v>9.8773999999999997</v>
      </c>
      <c r="K1310" s="133"/>
    </row>
    <row r="1311" spans="1:11" ht="20.100000000000001" customHeight="1" x14ac:dyDescent="0.2">
      <c r="A1311" s="105" t="s">
        <v>33</v>
      </c>
      <c r="B1311" s="106" t="s">
        <v>102</v>
      </c>
      <c r="C1311" s="105" t="s">
        <v>101</v>
      </c>
      <c r="D1311" s="105" t="s">
        <v>317</v>
      </c>
      <c r="E1311" s="106" t="s">
        <v>303</v>
      </c>
      <c r="F1311" s="106" t="s">
        <v>318</v>
      </c>
      <c r="G1311" s="155" t="s">
        <v>319</v>
      </c>
      <c r="H1311" s="155"/>
      <c r="I1311" s="155"/>
      <c r="J1311" s="106" t="s">
        <v>306</v>
      </c>
      <c r="K1311" s="133"/>
    </row>
    <row r="1312" spans="1:11" ht="26.1" customHeight="1" x14ac:dyDescent="0.2">
      <c r="A1312" s="113" t="s">
        <v>320</v>
      </c>
      <c r="B1312" s="114" t="s">
        <v>112</v>
      </c>
      <c r="C1312" s="113">
        <v>88243</v>
      </c>
      <c r="D1312" s="113" t="s">
        <v>365</v>
      </c>
      <c r="E1312" s="116">
        <v>2.42571E-2</v>
      </c>
      <c r="F1312" s="115" t="s">
        <v>246</v>
      </c>
      <c r="G1312" s="158">
        <v>24.53</v>
      </c>
      <c r="H1312" s="158"/>
      <c r="I1312" s="149"/>
      <c r="J1312" s="129">
        <v>0.59499999999999997</v>
      </c>
      <c r="K1312" s="133"/>
    </row>
    <row r="1313" spans="1:11" ht="26.1" customHeight="1" x14ac:dyDescent="0.2">
      <c r="A1313" s="113" t="s">
        <v>320</v>
      </c>
      <c r="B1313" s="114" t="s">
        <v>112</v>
      </c>
      <c r="C1313" s="113">
        <v>88257</v>
      </c>
      <c r="D1313" s="113" t="s">
        <v>366</v>
      </c>
      <c r="E1313" s="116">
        <v>1.21286E-2</v>
      </c>
      <c r="F1313" s="115" t="s">
        <v>246</v>
      </c>
      <c r="G1313" s="158">
        <v>36.99</v>
      </c>
      <c r="H1313" s="158"/>
      <c r="I1313" s="149"/>
      <c r="J1313" s="129">
        <v>0.4486</v>
      </c>
      <c r="K1313" s="133"/>
    </row>
    <row r="1314" spans="1:11" ht="20.100000000000001" customHeight="1" x14ac:dyDescent="0.2">
      <c r="A1314" s="157"/>
      <c r="B1314" s="157"/>
      <c r="C1314" s="157"/>
      <c r="D1314" s="157"/>
      <c r="E1314" s="157"/>
      <c r="F1314" s="157" t="s">
        <v>321</v>
      </c>
      <c r="G1314" s="157"/>
      <c r="H1314" s="157"/>
      <c r="I1314" s="157"/>
      <c r="J1314" s="128">
        <v>1.0436000000000001</v>
      </c>
      <c r="K1314" s="133"/>
    </row>
    <row r="1315" spans="1:11" ht="25.5" x14ac:dyDescent="0.2">
      <c r="A1315" s="123"/>
      <c r="B1315" s="123"/>
      <c r="C1315" s="123"/>
      <c r="D1315" s="123"/>
      <c r="E1315" s="123" t="s">
        <v>272</v>
      </c>
      <c r="F1315" s="124">
        <v>0.36233246741197755</v>
      </c>
      <c r="G1315" s="123" t="s">
        <v>273</v>
      </c>
      <c r="H1315" s="124">
        <v>0.42</v>
      </c>
      <c r="I1315" s="123" t="s">
        <v>274</v>
      </c>
      <c r="J1315" s="124">
        <v>0.78108014000000003</v>
      </c>
      <c r="K1315" s="133"/>
    </row>
    <row r="1316" spans="1:11" ht="15" thickBot="1" x14ac:dyDescent="0.25">
      <c r="A1316" s="123"/>
      <c r="B1316" s="123"/>
      <c r="C1316" s="123"/>
      <c r="D1316" s="123"/>
      <c r="E1316" s="123" t="s">
        <v>275</v>
      </c>
      <c r="F1316" s="124">
        <v>6.71</v>
      </c>
      <c r="G1316" s="123"/>
      <c r="H1316" s="150" t="s">
        <v>276</v>
      </c>
      <c r="I1316" s="150"/>
      <c r="J1316" s="124">
        <v>38.93</v>
      </c>
      <c r="K1316" s="133"/>
    </row>
    <row r="1317" spans="1:11" ht="0.95" customHeight="1" thickTop="1" x14ac:dyDescent="0.2">
      <c r="A1317" s="125"/>
      <c r="B1317" s="125"/>
      <c r="C1317" s="125"/>
      <c r="D1317" s="125"/>
      <c r="E1317" s="125"/>
      <c r="F1317" s="125"/>
      <c r="G1317" s="125"/>
      <c r="H1317" s="125"/>
      <c r="I1317" s="125"/>
      <c r="J1317" s="125"/>
      <c r="K1317" s="133"/>
    </row>
    <row r="1318" spans="1:11" ht="18" customHeight="1" x14ac:dyDescent="0.2">
      <c r="A1318" s="105"/>
      <c r="B1318" s="106" t="s">
        <v>101</v>
      </c>
      <c r="C1318" s="105" t="s">
        <v>102</v>
      </c>
      <c r="D1318" s="105" t="s">
        <v>17</v>
      </c>
      <c r="E1318" s="151" t="s">
        <v>253</v>
      </c>
      <c r="F1318" s="151"/>
      <c r="G1318" s="107" t="s">
        <v>103</v>
      </c>
      <c r="H1318" s="106" t="s">
        <v>104</v>
      </c>
      <c r="I1318" s="106" t="s">
        <v>105</v>
      </c>
      <c r="J1318" s="106" t="s">
        <v>32</v>
      </c>
      <c r="K1318" s="133"/>
    </row>
    <row r="1319" spans="1:11" ht="24" customHeight="1" x14ac:dyDescent="0.2">
      <c r="A1319" s="108" t="s">
        <v>254</v>
      </c>
      <c r="B1319" s="109" t="s">
        <v>257</v>
      </c>
      <c r="C1319" s="108" t="s">
        <v>112</v>
      </c>
      <c r="D1319" s="108" t="s">
        <v>258</v>
      </c>
      <c r="E1319" s="148" t="s">
        <v>259</v>
      </c>
      <c r="F1319" s="148"/>
      <c r="G1319" s="110" t="s">
        <v>246</v>
      </c>
      <c r="H1319" s="111">
        <v>1</v>
      </c>
      <c r="I1319" s="112">
        <v>23.03</v>
      </c>
      <c r="J1319" s="112">
        <v>23.03</v>
      </c>
      <c r="K1319" s="133"/>
    </row>
    <row r="1320" spans="1:11" ht="26.1" customHeight="1" x14ac:dyDescent="0.2">
      <c r="A1320" s="113" t="s">
        <v>256</v>
      </c>
      <c r="B1320" s="114" t="s">
        <v>698</v>
      </c>
      <c r="C1320" s="113" t="s">
        <v>112</v>
      </c>
      <c r="D1320" s="113" t="s">
        <v>699</v>
      </c>
      <c r="E1320" s="149" t="s">
        <v>259</v>
      </c>
      <c r="F1320" s="149"/>
      <c r="G1320" s="115" t="s">
        <v>246</v>
      </c>
      <c r="H1320" s="116">
        <v>1</v>
      </c>
      <c r="I1320" s="117">
        <v>0.32</v>
      </c>
      <c r="J1320" s="117">
        <v>0.32</v>
      </c>
      <c r="K1320" s="133"/>
    </row>
    <row r="1321" spans="1:11" ht="24" customHeight="1" x14ac:dyDescent="0.2">
      <c r="A1321" s="118" t="s">
        <v>262</v>
      </c>
      <c r="B1321" s="119" t="s">
        <v>700</v>
      </c>
      <c r="C1321" s="118" t="s">
        <v>112</v>
      </c>
      <c r="D1321" s="118" t="s">
        <v>701</v>
      </c>
      <c r="E1321" s="152" t="s">
        <v>448</v>
      </c>
      <c r="F1321" s="152"/>
      <c r="G1321" s="120" t="s">
        <v>246</v>
      </c>
      <c r="H1321" s="121">
        <v>1</v>
      </c>
      <c r="I1321" s="122">
        <v>15.18</v>
      </c>
      <c r="J1321" s="122">
        <v>15.18</v>
      </c>
      <c r="K1321" s="133"/>
    </row>
    <row r="1322" spans="1:11" ht="26.1" customHeight="1" x14ac:dyDescent="0.2">
      <c r="A1322" s="118" t="s">
        <v>262</v>
      </c>
      <c r="B1322" s="119" t="s">
        <v>486</v>
      </c>
      <c r="C1322" s="118" t="s">
        <v>112</v>
      </c>
      <c r="D1322" s="118" t="s">
        <v>487</v>
      </c>
      <c r="E1322" s="152" t="s">
        <v>265</v>
      </c>
      <c r="F1322" s="152"/>
      <c r="G1322" s="120" t="s">
        <v>246</v>
      </c>
      <c r="H1322" s="121">
        <v>1</v>
      </c>
      <c r="I1322" s="122">
        <v>3.83</v>
      </c>
      <c r="J1322" s="122">
        <v>3.83</v>
      </c>
      <c r="K1322" s="133"/>
    </row>
    <row r="1323" spans="1:11" ht="26.1" customHeight="1" x14ac:dyDescent="0.2">
      <c r="A1323" s="118" t="s">
        <v>262</v>
      </c>
      <c r="B1323" s="119" t="s">
        <v>488</v>
      </c>
      <c r="C1323" s="118" t="s">
        <v>112</v>
      </c>
      <c r="D1323" s="118" t="s">
        <v>489</v>
      </c>
      <c r="E1323" s="152" t="s">
        <v>265</v>
      </c>
      <c r="F1323" s="152"/>
      <c r="G1323" s="120" t="s">
        <v>246</v>
      </c>
      <c r="H1323" s="121">
        <v>1</v>
      </c>
      <c r="I1323" s="122">
        <v>0.72</v>
      </c>
      <c r="J1323" s="122">
        <v>0.72</v>
      </c>
      <c r="K1323" s="133"/>
    </row>
    <row r="1324" spans="1:11" ht="26.1" customHeight="1" x14ac:dyDescent="0.2">
      <c r="A1324" s="118" t="s">
        <v>262</v>
      </c>
      <c r="B1324" s="119" t="s">
        <v>463</v>
      </c>
      <c r="C1324" s="118" t="s">
        <v>112</v>
      </c>
      <c r="D1324" s="118" t="s">
        <v>464</v>
      </c>
      <c r="E1324" s="152" t="s">
        <v>265</v>
      </c>
      <c r="F1324" s="152"/>
      <c r="G1324" s="120" t="s">
        <v>246</v>
      </c>
      <c r="H1324" s="121">
        <v>1</v>
      </c>
      <c r="I1324" s="122">
        <v>1.21</v>
      </c>
      <c r="J1324" s="122">
        <v>1.21</v>
      </c>
      <c r="K1324" s="133"/>
    </row>
    <row r="1325" spans="1:11" ht="26.1" customHeight="1" x14ac:dyDescent="0.2">
      <c r="A1325" s="118" t="s">
        <v>262</v>
      </c>
      <c r="B1325" s="119" t="s">
        <v>465</v>
      </c>
      <c r="C1325" s="118" t="s">
        <v>112</v>
      </c>
      <c r="D1325" s="118" t="s">
        <v>466</v>
      </c>
      <c r="E1325" s="152" t="s">
        <v>265</v>
      </c>
      <c r="F1325" s="152"/>
      <c r="G1325" s="120" t="s">
        <v>246</v>
      </c>
      <c r="H1325" s="121">
        <v>1</v>
      </c>
      <c r="I1325" s="122">
        <v>7.0000000000000007E-2</v>
      </c>
      <c r="J1325" s="122">
        <v>7.0000000000000007E-2</v>
      </c>
      <c r="K1325" s="133"/>
    </row>
    <row r="1326" spans="1:11" ht="26.1" customHeight="1" x14ac:dyDescent="0.2">
      <c r="A1326" s="118" t="s">
        <v>262</v>
      </c>
      <c r="B1326" s="119" t="s">
        <v>509</v>
      </c>
      <c r="C1326" s="118" t="s">
        <v>112</v>
      </c>
      <c r="D1326" s="118" t="s">
        <v>510</v>
      </c>
      <c r="E1326" s="152" t="s">
        <v>265</v>
      </c>
      <c r="F1326" s="152"/>
      <c r="G1326" s="120" t="s">
        <v>246</v>
      </c>
      <c r="H1326" s="121">
        <v>1</v>
      </c>
      <c r="I1326" s="122">
        <v>0.52</v>
      </c>
      <c r="J1326" s="122">
        <v>0.52</v>
      </c>
      <c r="K1326" s="133"/>
    </row>
    <row r="1327" spans="1:11" ht="26.1" customHeight="1" x14ac:dyDescent="0.2">
      <c r="A1327" s="118" t="s">
        <v>262</v>
      </c>
      <c r="B1327" s="119" t="s">
        <v>511</v>
      </c>
      <c r="C1327" s="118" t="s">
        <v>112</v>
      </c>
      <c r="D1327" s="118" t="s">
        <v>512</v>
      </c>
      <c r="E1327" s="152" t="s">
        <v>265</v>
      </c>
      <c r="F1327" s="152"/>
      <c r="G1327" s="120" t="s">
        <v>246</v>
      </c>
      <c r="H1327" s="121">
        <v>1</v>
      </c>
      <c r="I1327" s="122">
        <v>1.18</v>
      </c>
      <c r="J1327" s="122">
        <v>1.18</v>
      </c>
      <c r="K1327" s="133"/>
    </row>
    <row r="1328" spans="1:11" ht="25.5" x14ac:dyDescent="0.2">
      <c r="A1328" s="123"/>
      <c r="B1328" s="123"/>
      <c r="C1328" s="123"/>
      <c r="D1328" s="123"/>
      <c r="E1328" s="123" t="s">
        <v>272</v>
      </c>
      <c r="F1328" s="124">
        <v>7.1902397999999996</v>
      </c>
      <c r="G1328" s="123" t="s">
        <v>273</v>
      </c>
      <c r="H1328" s="124">
        <v>8.31</v>
      </c>
      <c r="I1328" s="123" t="s">
        <v>274</v>
      </c>
      <c r="J1328" s="124">
        <v>15.5</v>
      </c>
      <c r="K1328" s="133"/>
    </row>
    <row r="1329" spans="1:11" ht="15" thickBot="1" x14ac:dyDescent="0.25">
      <c r="A1329" s="123"/>
      <c r="B1329" s="123"/>
      <c r="C1329" s="123"/>
      <c r="D1329" s="123"/>
      <c r="E1329" s="123" t="s">
        <v>275</v>
      </c>
      <c r="F1329" s="124">
        <v>4.8</v>
      </c>
      <c r="G1329" s="123"/>
      <c r="H1329" s="150" t="s">
        <v>276</v>
      </c>
      <c r="I1329" s="150"/>
      <c r="J1329" s="124">
        <v>27.83</v>
      </c>
      <c r="K1329" s="133"/>
    </row>
    <row r="1330" spans="1:11" ht="0.95" customHeight="1" thickTop="1" x14ac:dyDescent="0.2">
      <c r="A1330" s="125"/>
      <c r="B1330" s="125"/>
      <c r="C1330" s="125"/>
      <c r="D1330" s="125"/>
      <c r="E1330" s="125"/>
      <c r="F1330" s="125"/>
      <c r="G1330" s="125"/>
      <c r="H1330" s="125"/>
      <c r="I1330" s="125"/>
      <c r="J1330" s="125"/>
      <c r="K1330" s="133"/>
    </row>
    <row r="1331" spans="1:11" ht="18" customHeight="1" x14ac:dyDescent="0.2">
      <c r="A1331" s="105"/>
      <c r="B1331" s="106" t="s">
        <v>101</v>
      </c>
      <c r="C1331" s="105" t="s">
        <v>102</v>
      </c>
      <c r="D1331" s="105" t="s">
        <v>17</v>
      </c>
      <c r="E1331" s="151" t="s">
        <v>253</v>
      </c>
      <c r="F1331" s="151"/>
      <c r="G1331" s="107" t="s">
        <v>103</v>
      </c>
      <c r="H1331" s="106" t="s">
        <v>104</v>
      </c>
      <c r="I1331" s="106" t="s">
        <v>105</v>
      </c>
      <c r="J1331" s="106" t="s">
        <v>32</v>
      </c>
      <c r="K1331" s="133"/>
    </row>
    <row r="1332" spans="1:11" ht="26.1" customHeight="1" x14ac:dyDescent="0.2">
      <c r="A1332" s="108" t="s">
        <v>254</v>
      </c>
      <c r="B1332" s="109" t="s">
        <v>612</v>
      </c>
      <c r="C1332" s="108" t="s">
        <v>109</v>
      </c>
      <c r="D1332" s="108" t="s">
        <v>613</v>
      </c>
      <c r="E1332" s="148" t="s">
        <v>614</v>
      </c>
      <c r="F1332" s="148"/>
      <c r="G1332" s="110" t="s">
        <v>110</v>
      </c>
      <c r="H1332" s="111">
        <v>1</v>
      </c>
      <c r="I1332" s="112">
        <v>1595.54</v>
      </c>
      <c r="J1332" s="112">
        <v>1595.54</v>
      </c>
      <c r="K1332" s="133"/>
    </row>
    <row r="1333" spans="1:11" ht="26.1" customHeight="1" x14ac:dyDescent="0.2">
      <c r="A1333" s="113" t="s">
        <v>256</v>
      </c>
      <c r="B1333" s="114" t="s">
        <v>791</v>
      </c>
      <c r="C1333" s="113" t="s">
        <v>109</v>
      </c>
      <c r="D1333" s="113" t="s">
        <v>792</v>
      </c>
      <c r="E1333" s="149" t="s">
        <v>793</v>
      </c>
      <c r="F1333" s="149"/>
      <c r="G1333" s="115" t="s">
        <v>114</v>
      </c>
      <c r="H1333" s="116">
        <v>1.62</v>
      </c>
      <c r="I1333" s="117">
        <v>133.94</v>
      </c>
      <c r="J1333" s="117">
        <v>216.98</v>
      </c>
      <c r="K1333" s="133"/>
    </row>
    <row r="1334" spans="1:11" ht="39" customHeight="1" x14ac:dyDescent="0.2">
      <c r="A1334" s="113" t="s">
        <v>256</v>
      </c>
      <c r="B1334" s="114" t="s">
        <v>522</v>
      </c>
      <c r="C1334" s="113" t="s">
        <v>109</v>
      </c>
      <c r="D1334" s="113" t="s">
        <v>523</v>
      </c>
      <c r="E1334" s="149" t="s">
        <v>524</v>
      </c>
      <c r="F1334" s="149"/>
      <c r="G1334" s="115" t="s">
        <v>114</v>
      </c>
      <c r="H1334" s="116">
        <v>4.8</v>
      </c>
      <c r="I1334" s="117">
        <v>158.51</v>
      </c>
      <c r="J1334" s="117">
        <v>760.84</v>
      </c>
      <c r="K1334" s="133"/>
    </row>
    <row r="1335" spans="1:11" ht="26.1" customHeight="1" x14ac:dyDescent="0.2">
      <c r="A1335" s="113" t="s">
        <v>256</v>
      </c>
      <c r="B1335" s="114" t="s">
        <v>455</v>
      </c>
      <c r="C1335" s="113" t="s">
        <v>109</v>
      </c>
      <c r="D1335" s="113" t="s">
        <v>708</v>
      </c>
      <c r="E1335" s="149" t="s">
        <v>709</v>
      </c>
      <c r="F1335" s="149"/>
      <c r="G1335" s="115" t="s">
        <v>115</v>
      </c>
      <c r="H1335" s="116">
        <v>1.97</v>
      </c>
      <c r="I1335" s="117">
        <v>69.09</v>
      </c>
      <c r="J1335" s="117">
        <v>136.1</v>
      </c>
      <c r="K1335" s="133"/>
    </row>
    <row r="1336" spans="1:11" ht="24" customHeight="1" x14ac:dyDescent="0.2">
      <c r="A1336" s="113" t="s">
        <v>256</v>
      </c>
      <c r="B1336" s="114" t="s">
        <v>798</v>
      </c>
      <c r="C1336" s="113" t="s">
        <v>109</v>
      </c>
      <c r="D1336" s="113" t="s">
        <v>799</v>
      </c>
      <c r="E1336" s="149" t="s">
        <v>800</v>
      </c>
      <c r="F1336" s="149"/>
      <c r="G1336" s="115" t="s">
        <v>115</v>
      </c>
      <c r="H1336" s="116">
        <v>0.22500000000000001</v>
      </c>
      <c r="I1336" s="117">
        <v>178.51</v>
      </c>
      <c r="J1336" s="117">
        <v>40.159999999999997</v>
      </c>
      <c r="K1336" s="133"/>
    </row>
    <row r="1337" spans="1:11" ht="51.95" customHeight="1" x14ac:dyDescent="0.2">
      <c r="A1337" s="113" t="s">
        <v>256</v>
      </c>
      <c r="B1337" s="114" t="s">
        <v>529</v>
      </c>
      <c r="C1337" s="113" t="s">
        <v>109</v>
      </c>
      <c r="D1337" s="113" t="s">
        <v>530</v>
      </c>
      <c r="E1337" s="149" t="s">
        <v>531</v>
      </c>
      <c r="F1337" s="149"/>
      <c r="G1337" s="115" t="s">
        <v>115</v>
      </c>
      <c r="H1337" s="116">
        <v>0.432</v>
      </c>
      <c r="I1337" s="117">
        <v>583.91999999999996</v>
      </c>
      <c r="J1337" s="117">
        <v>252.25</v>
      </c>
      <c r="K1337" s="133"/>
    </row>
    <row r="1338" spans="1:11" ht="26.1" customHeight="1" x14ac:dyDescent="0.2">
      <c r="A1338" s="113" t="s">
        <v>256</v>
      </c>
      <c r="B1338" s="114" t="s">
        <v>744</v>
      </c>
      <c r="C1338" s="113" t="s">
        <v>109</v>
      </c>
      <c r="D1338" s="113" t="s">
        <v>745</v>
      </c>
      <c r="E1338" s="149" t="s">
        <v>531</v>
      </c>
      <c r="F1338" s="149"/>
      <c r="G1338" s="115" t="s">
        <v>115</v>
      </c>
      <c r="H1338" s="116">
        <v>1.2E-2</v>
      </c>
      <c r="I1338" s="117">
        <v>498.63</v>
      </c>
      <c r="J1338" s="117">
        <v>5.98</v>
      </c>
      <c r="K1338" s="133"/>
    </row>
    <row r="1339" spans="1:11" ht="24" customHeight="1" x14ac:dyDescent="0.2">
      <c r="A1339" s="118" t="s">
        <v>262</v>
      </c>
      <c r="B1339" s="119" t="s">
        <v>861</v>
      </c>
      <c r="C1339" s="118" t="s">
        <v>109</v>
      </c>
      <c r="D1339" s="118" t="s">
        <v>862</v>
      </c>
      <c r="E1339" s="152" t="s">
        <v>265</v>
      </c>
      <c r="F1339" s="152"/>
      <c r="G1339" s="120" t="s">
        <v>115</v>
      </c>
      <c r="H1339" s="121">
        <v>1.08</v>
      </c>
      <c r="I1339" s="122">
        <v>169.66</v>
      </c>
      <c r="J1339" s="122">
        <v>183.23</v>
      </c>
      <c r="K1339" s="133"/>
    </row>
    <row r="1340" spans="1:11" ht="25.5" x14ac:dyDescent="0.2">
      <c r="A1340" s="123"/>
      <c r="B1340" s="123"/>
      <c r="C1340" s="123"/>
      <c r="D1340" s="123"/>
      <c r="E1340" s="123" t="s">
        <v>272</v>
      </c>
      <c r="F1340" s="124">
        <v>262.24892146402561</v>
      </c>
      <c r="G1340" s="123" t="s">
        <v>273</v>
      </c>
      <c r="H1340" s="124">
        <v>303.08</v>
      </c>
      <c r="I1340" s="123" t="s">
        <v>274</v>
      </c>
      <c r="J1340" s="124">
        <v>565.33000000000004</v>
      </c>
      <c r="K1340" s="133"/>
    </row>
    <row r="1341" spans="1:11" ht="15" thickBot="1" x14ac:dyDescent="0.25">
      <c r="A1341" s="123"/>
      <c r="B1341" s="123"/>
      <c r="C1341" s="123"/>
      <c r="D1341" s="123"/>
      <c r="E1341" s="123" t="s">
        <v>275</v>
      </c>
      <c r="F1341" s="124">
        <v>332.67</v>
      </c>
      <c r="G1341" s="123"/>
      <c r="H1341" s="150" t="s">
        <v>276</v>
      </c>
      <c r="I1341" s="150"/>
      <c r="J1341" s="124">
        <v>1928.21</v>
      </c>
      <c r="K1341" s="133"/>
    </row>
    <row r="1342" spans="1:11" ht="0.95" customHeight="1" thickTop="1" x14ac:dyDescent="0.2">
      <c r="A1342" s="125"/>
      <c r="B1342" s="125"/>
      <c r="C1342" s="125"/>
      <c r="D1342" s="125"/>
      <c r="E1342" s="125"/>
      <c r="F1342" s="125"/>
      <c r="G1342" s="125"/>
      <c r="H1342" s="125"/>
      <c r="I1342" s="125"/>
      <c r="J1342" s="125"/>
      <c r="K1342" s="133"/>
    </row>
    <row r="1343" spans="1:11" ht="18" customHeight="1" x14ac:dyDescent="0.2">
      <c r="A1343" s="105"/>
      <c r="B1343" s="106" t="s">
        <v>101</v>
      </c>
      <c r="C1343" s="105" t="s">
        <v>102</v>
      </c>
      <c r="D1343" s="105" t="s">
        <v>17</v>
      </c>
      <c r="E1343" s="151" t="s">
        <v>253</v>
      </c>
      <c r="F1343" s="151"/>
      <c r="G1343" s="107" t="s">
        <v>103</v>
      </c>
      <c r="H1343" s="106" t="s">
        <v>104</v>
      </c>
      <c r="I1343" s="106" t="s">
        <v>105</v>
      </c>
      <c r="J1343" s="106" t="s">
        <v>32</v>
      </c>
      <c r="K1343" s="133"/>
    </row>
    <row r="1344" spans="1:11" ht="39" customHeight="1" x14ac:dyDescent="0.2">
      <c r="A1344" s="108" t="s">
        <v>254</v>
      </c>
      <c r="B1344" s="109" t="s">
        <v>296</v>
      </c>
      <c r="C1344" s="108" t="s">
        <v>112</v>
      </c>
      <c r="D1344" s="108" t="s">
        <v>297</v>
      </c>
      <c r="E1344" s="148" t="s">
        <v>279</v>
      </c>
      <c r="F1344" s="148"/>
      <c r="G1344" s="110" t="s">
        <v>298</v>
      </c>
      <c r="H1344" s="111">
        <v>1</v>
      </c>
      <c r="I1344" s="112">
        <v>80.34</v>
      </c>
      <c r="J1344" s="112">
        <v>80.34</v>
      </c>
      <c r="K1344" s="133"/>
    </row>
    <row r="1345" spans="1:11" ht="24" customHeight="1" x14ac:dyDescent="0.2">
      <c r="A1345" s="113" t="s">
        <v>256</v>
      </c>
      <c r="B1345" s="114" t="s">
        <v>863</v>
      </c>
      <c r="C1345" s="113" t="s">
        <v>112</v>
      </c>
      <c r="D1345" s="113" t="s">
        <v>864</v>
      </c>
      <c r="E1345" s="149" t="s">
        <v>259</v>
      </c>
      <c r="F1345" s="149"/>
      <c r="G1345" s="115" t="s">
        <v>246</v>
      </c>
      <c r="H1345" s="116">
        <v>1</v>
      </c>
      <c r="I1345" s="117">
        <v>39.31</v>
      </c>
      <c r="J1345" s="117">
        <v>39.31</v>
      </c>
      <c r="K1345" s="133"/>
    </row>
    <row r="1346" spans="1:11" ht="39" customHeight="1" x14ac:dyDescent="0.2">
      <c r="A1346" s="113" t="s">
        <v>256</v>
      </c>
      <c r="B1346" s="114" t="s">
        <v>865</v>
      </c>
      <c r="C1346" s="113" t="s">
        <v>112</v>
      </c>
      <c r="D1346" s="113" t="s">
        <v>866</v>
      </c>
      <c r="E1346" s="149" t="s">
        <v>284</v>
      </c>
      <c r="F1346" s="149"/>
      <c r="G1346" s="115" t="s">
        <v>246</v>
      </c>
      <c r="H1346" s="116">
        <v>1</v>
      </c>
      <c r="I1346" s="117">
        <v>28.48</v>
      </c>
      <c r="J1346" s="117">
        <v>28.48</v>
      </c>
      <c r="K1346" s="133"/>
    </row>
    <row r="1347" spans="1:11" ht="26.1" customHeight="1" x14ac:dyDescent="0.2">
      <c r="A1347" s="113" t="s">
        <v>256</v>
      </c>
      <c r="B1347" s="114" t="s">
        <v>867</v>
      </c>
      <c r="C1347" s="113" t="s">
        <v>112</v>
      </c>
      <c r="D1347" s="113" t="s">
        <v>868</v>
      </c>
      <c r="E1347" s="149" t="s">
        <v>284</v>
      </c>
      <c r="F1347" s="149"/>
      <c r="G1347" s="115" t="s">
        <v>246</v>
      </c>
      <c r="H1347" s="116">
        <v>1</v>
      </c>
      <c r="I1347" s="117">
        <v>12.55</v>
      </c>
      <c r="J1347" s="117">
        <v>12.55</v>
      </c>
      <c r="K1347" s="133"/>
    </row>
    <row r="1348" spans="1:11" ht="25.5" x14ac:dyDescent="0.2">
      <c r="A1348" s="123"/>
      <c r="B1348" s="123"/>
      <c r="C1348" s="123"/>
      <c r="D1348" s="123"/>
      <c r="E1348" s="123" t="s">
        <v>272</v>
      </c>
      <c r="F1348" s="124">
        <v>15.1783643</v>
      </c>
      <c r="G1348" s="123" t="s">
        <v>273</v>
      </c>
      <c r="H1348" s="124">
        <v>17.54</v>
      </c>
      <c r="I1348" s="123" t="s">
        <v>274</v>
      </c>
      <c r="J1348" s="124">
        <v>32.72</v>
      </c>
      <c r="K1348" s="133"/>
    </row>
    <row r="1349" spans="1:11" ht="15" thickBot="1" x14ac:dyDescent="0.25">
      <c r="A1349" s="123"/>
      <c r="B1349" s="123"/>
      <c r="C1349" s="123"/>
      <c r="D1349" s="123"/>
      <c r="E1349" s="123" t="s">
        <v>275</v>
      </c>
      <c r="F1349" s="124">
        <v>16.75</v>
      </c>
      <c r="G1349" s="123"/>
      <c r="H1349" s="150" t="s">
        <v>276</v>
      </c>
      <c r="I1349" s="150"/>
      <c r="J1349" s="124">
        <v>97.09</v>
      </c>
      <c r="K1349" s="133"/>
    </row>
    <row r="1350" spans="1:11" ht="0.95" customHeight="1" thickTop="1" x14ac:dyDescent="0.2">
      <c r="A1350" s="125"/>
      <c r="B1350" s="125"/>
      <c r="C1350" s="125"/>
      <c r="D1350" s="125"/>
      <c r="E1350" s="125"/>
      <c r="F1350" s="125"/>
      <c r="G1350" s="125"/>
      <c r="H1350" s="125"/>
      <c r="I1350" s="125"/>
      <c r="J1350" s="125"/>
      <c r="K1350" s="133"/>
    </row>
    <row r="1351" spans="1:11" ht="18" customHeight="1" x14ac:dyDescent="0.2">
      <c r="A1351" s="105"/>
      <c r="B1351" s="106" t="s">
        <v>101</v>
      </c>
      <c r="C1351" s="105" t="s">
        <v>102</v>
      </c>
      <c r="D1351" s="105" t="s">
        <v>17</v>
      </c>
      <c r="E1351" s="151" t="s">
        <v>253</v>
      </c>
      <c r="F1351" s="151"/>
      <c r="G1351" s="107" t="s">
        <v>103</v>
      </c>
      <c r="H1351" s="106" t="s">
        <v>104</v>
      </c>
      <c r="I1351" s="106" t="s">
        <v>105</v>
      </c>
      <c r="J1351" s="106" t="s">
        <v>32</v>
      </c>
      <c r="K1351" s="133"/>
    </row>
    <row r="1352" spans="1:11" ht="39" customHeight="1" x14ac:dyDescent="0.2">
      <c r="A1352" s="108" t="s">
        <v>254</v>
      </c>
      <c r="B1352" s="109" t="s">
        <v>299</v>
      </c>
      <c r="C1352" s="108" t="s">
        <v>112</v>
      </c>
      <c r="D1352" s="108" t="s">
        <v>300</v>
      </c>
      <c r="E1352" s="148" t="s">
        <v>279</v>
      </c>
      <c r="F1352" s="148"/>
      <c r="G1352" s="110" t="s">
        <v>175</v>
      </c>
      <c r="H1352" s="111">
        <v>1</v>
      </c>
      <c r="I1352" s="112">
        <v>183.78</v>
      </c>
      <c r="J1352" s="112">
        <v>183.78</v>
      </c>
      <c r="K1352" s="133"/>
    </row>
    <row r="1353" spans="1:11" ht="39" customHeight="1" x14ac:dyDescent="0.2">
      <c r="A1353" s="113" t="s">
        <v>256</v>
      </c>
      <c r="B1353" s="114" t="s">
        <v>869</v>
      </c>
      <c r="C1353" s="113" t="s">
        <v>112</v>
      </c>
      <c r="D1353" s="113" t="s">
        <v>870</v>
      </c>
      <c r="E1353" s="149" t="s">
        <v>284</v>
      </c>
      <c r="F1353" s="149"/>
      <c r="G1353" s="115" t="s">
        <v>246</v>
      </c>
      <c r="H1353" s="116">
        <v>1</v>
      </c>
      <c r="I1353" s="117">
        <v>52.51</v>
      </c>
      <c r="J1353" s="117">
        <v>52.51</v>
      </c>
      <c r="K1353" s="133"/>
    </row>
    <row r="1354" spans="1:11" ht="39" customHeight="1" x14ac:dyDescent="0.2">
      <c r="A1354" s="113" t="s">
        <v>256</v>
      </c>
      <c r="B1354" s="114" t="s">
        <v>871</v>
      </c>
      <c r="C1354" s="113" t="s">
        <v>112</v>
      </c>
      <c r="D1354" s="113" t="s">
        <v>872</v>
      </c>
      <c r="E1354" s="149" t="s">
        <v>284</v>
      </c>
      <c r="F1354" s="149"/>
      <c r="G1354" s="115" t="s">
        <v>246</v>
      </c>
      <c r="H1354" s="116">
        <v>1</v>
      </c>
      <c r="I1354" s="117">
        <v>50.93</v>
      </c>
      <c r="J1354" s="117">
        <v>50.93</v>
      </c>
      <c r="K1354" s="133"/>
    </row>
    <row r="1355" spans="1:11" ht="24" customHeight="1" x14ac:dyDescent="0.2">
      <c r="A1355" s="113" t="s">
        <v>256</v>
      </c>
      <c r="B1355" s="114" t="s">
        <v>863</v>
      </c>
      <c r="C1355" s="113" t="s">
        <v>112</v>
      </c>
      <c r="D1355" s="113" t="s">
        <v>864</v>
      </c>
      <c r="E1355" s="149" t="s">
        <v>259</v>
      </c>
      <c r="F1355" s="149"/>
      <c r="G1355" s="115" t="s">
        <v>246</v>
      </c>
      <c r="H1355" s="116">
        <v>1</v>
      </c>
      <c r="I1355" s="117">
        <v>39.31</v>
      </c>
      <c r="J1355" s="117">
        <v>39.31</v>
      </c>
      <c r="K1355" s="133"/>
    </row>
    <row r="1356" spans="1:11" ht="39" customHeight="1" x14ac:dyDescent="0.2">
      <c r="A1356" s="113" t="s">
        <v>256</v>
      </c>
      <c r="B1356" s="114" t="s">
        <v>865</v>
      </c>
      <c r="C1356" s="113" t="s">
        <v>112</v>
      </c>
      <c r="D1356" s="113" t="s">
        <v>866</v>
      </c>
      <c r="E1356" s="149" t="s">
        <v>284</v>
      </c>
      <c r="F1356" s="149"/>
      <c r="G1356" s="115" t="s">
        <v>246</v>
      </c>
      <c r="H1356" s="116">
        <v>1</v>
      </c>
      <c r="I1356" s="117">
        <v>28.48</v>
      </c>
      <c r="J1356" s="117">
        <v>28.48</v>
      </c>
      <c r="K1356" s="133"/>
    </row>
    <row r="1357" spans="1:11" ht="26.1" customHeight="1" x14ac:dyDescent="0.2">
      <c r="A1357" s="113" t="s">
        <v>256</v>
      </c>
      <c r="B1357" s="114" t="s">
        <v>867</v>
      </c>
      <c r="C1357" s="113" t="s">
        <v>112</v>
      </c>
      <c r="D1357" s="113" t="s">
        <v>868</v>
      </c>
      <c r="E1357" s="149" t="s">
        <v>284</v>
      </c>
      <c r="F1357" s="149"/>
      <c r="G1357" s="115" t="s">
        <v>246</v>
      </c>
      <c r="H1357" s="116">
        <v>1</v>
      </c>
      <c r="I1357" s="117">
        <v>12.55</v>
      </c>
      <c r="J1357" s="117">
        <v>12.55</v>
      </c>
      <c r="K1357" s="133"/>
    </row>
    <row r="1358" spans="1:11" ht="25.5" x14ac:dyDescent="0.2">
      <c r="A1358" s="123"/>
      <c r="B1358" s="123"/>
      <c r="C1358" s="123"/>
      <c r="D1358" s="123"/>
      <c r="E1358" s="123" t="s">
        <v>272</v>
      </c>
      <c r="F1358" s="124">
        <v>15.1783643</v>
      </c>
      <c r="G1358" s="123" t="s">
        <v>273</v>
      </c>
      <c r="H1358" s="124">
        <v>17.54</v>
      </c>
      <c r="I1358" s="123" t="s">
        <v>274</v>
      </c>
      <c r="J1358" s="124">
        <v>32.72</v>
      </c>
      <c r="K1358" s="133"/>
    </row>
    <row r="1359" spans="1:11" ht="15" thickBot="1" x14ac:dyDescent="0.25">
      <c r="A1359" s="123"/>
      <c r="B1359" s="123"/>
      <c r="C1359" s="123"/>
      <c r="D1359" s="123"/>
      <c r="E1359" s="123" t="s">
        <v>275</v>
      </c>
      <c r="F1359" s="124">
        <v>38.31</v>
      </c>
      <c r="G1359" s="123"/>
      <c r="H1359" s="150" t="s">
        <v>276</v>
      </c>
      <c r="I1359" s="150"/>
      <c r="J1359" s="124">
        <v>222.09</v>
      </c>
      <c r="K1359" s="133"/>
    </row>
    <row r="1360" spans="1:11" ht="0.95" customHeight="1" thickTop="1" x14ac:dyDescent="0.2">
      <c r="A1360" s="125"/>
      <c r="B1360" s="125"/>
      <c r="C1360" s="125"/>
      <c r="D1360" s="125"/>
      <c r="E1360" s="125"/>
      <c r="F1360" s="125"/>
      <c r="G1360" s="125"/>
      <c r="H1360" s="125"/>
      <c r="I1360" s="125"/>
      <c r="J1360" s="125"/>
      <c r="K1360" s="133"/>
    </row>
    <row r="1361" spans="1:11" ht="18" customHeight="1" x14ac:dyDescent="0.2">
      <c r="A1361" s="105"/>
      <c r="B1361" s="106" t="s">
        <v>101</v>
      </c>
      <c r="C1361" s="105" t="s">
        <v>102</v>
      </c>
      <c r="D1361" s="105" t="s">
        <v>17</v>
      </c>
      <c r="E1361" s="151" t="s">
        <v>253</v>
      </c>
      <c r="F1361" s="151"/>
      <c r="G1361" s="107" t="s">
        <v>103</v>
      </c>
      <c r="H1361" s="106" t="s">
        <v>104</v>
      </c>
      <c r="I1361" s="106" t="s">
        <v>105</v>
      </c>
      <c r="J1361" s="106" t="s">
        <v>32</v>
      </c>
      <c r="K1361" s="133"/>
    </row>
    <row r="1362" spans="1:11" ht="39" customHeight="1" x14ac:dyDescent="0.2">
      <c r="A1362" s="108" t="s">
        <v>254</v>
      </c>
      <c r="B1362" s="109" t="s">
        <v>865</v>
      </c>
      <c r="C1362" s="108" t="s">
        <v>112</v>
      </c>
      <c r="D1362" s="108" t="s">
        <v>866</v>
      </c>
      <c r="E1362" s="148" t="s">
        <v>284</v>
      </c>
      <c r="F1362" s="148"/>
      <c r="G1362" s="110" t="s">
        <v>246</v>
      </c>
      <c r="H1362" s="111">
        <v>1</v>
      </c>
      <c r="I1362" s="112">
        <v>28.48</v>
      </c>
      <c r="J1362" s="112">
        <v>28.48</v>
      </c>
      <c r="K1362" s="133"/>
    </row>
    <row r="1363" spans="1:11" ht="39" customHeight="1" x14ac:dyDescent="0.2">
      <c r="A1363" s="118" t="s">
        <v>262</v>
      </c>
      <c r="B1363" s="119" t="s">
        <v>873</v>
      </c>
      <c r="C1363" s="118" t="s">
        <v>112</v>
      </c>
      <c r="D1363" s="118" t="s">
        <v>874</v>
      </c>
      <c r="E1363" s="152" t="s">
        <v>672</v>
      </c>
      <c r="F1363" s="152"/>
      <c r="G1363" s="120" t="s">
        <v>118</v>
      </c>
      <c r="H1363" s="121">
        <v>3.1099999999999997E-5</v>
      </c>
      <c r="I1363" s="122">
        <v>916068.51</v>
      </c>
      <c r="J1363" s="122">
        <v>28.48</v>
      </c>
      <c r="K1363" s="133"/>
    </row>
    <row r="1364" spans="1:11" ht="25.5" x14ac:dyDescent="0.2">
      <c r="A1364" s="123"/>
      <c r="B1364" s="123"/>
      <c r="C1364" s="123"/>
      <c r="D1364" s="123"/>
      <c r="E1364" s="123" t="s">
        <v>272</v>
      </c>
      <c r="F1364" s="124">
        <v>0</v>
      </c>
      <c r="G1364" s="123" t="s">
        <v>273</v>
      </c>
      <c r="H1364" s="124">
        <v>0</v>
      </c>
      <c r="I1364" s="123" t="s">
        <v>274</v>
      </c>
      <c r="J1364" s="124">
        <v>0</v>
      </c>
      <c r="K1364" s="133"/>
    </row>
    <row r="1365" spans="1:11" ht="15" thickBot="1" x14ac:dyDescent="0.25">
      <c r="A1365" s="123"/>
      <c r="B1365" s="123"/>
      <c r="C1365" s="123"/>
      <c r="D1365" s="123"/>
      <c r="E1365" s="123" t="s">
        <v>275</v>
      </c>
      <c r="F1365" s="124">
        <v>5.93</v>
      </c>
      <c r="G1365" s="123"/>
      <c r="H1365" s="150" t="s">
        <v>276</v>
      </c>
      <c r="I1365" s="150"/>
      <c r="J1365" s="124">
        <v>34.409999999999997</v>
      </c>
      <c r="K1365" s="133"/>
    </row>
    <row r="1366" spans="1:11" ht="0.95" customHeight="1" thickTop="1" x14ac:dyDescent="0.2">
      <c r="A1366" s="125"/>
      <c r="B1366" s="125"/>
      <c r="C1366" s="125"/>
      <c r="D1366" s="125"/>
      <c r="E1366" s="125"/>
      <c r="F1366" s="125"/>
      <c r="G1366" s="125"/>
      <c r="H1366" s="125"/>
      <c r="I1366" s="125"/>
      <c r="J1366" s="125"/>
      <c r="K1366" s="133"/>
    </row>
    <row r="1367" spans="1:11" ht="18" customHeight="1" x14ac:dyDescent="0.2">
      <c r="A1367" s="105"/>
      <c r="B1367" s="106" t="s">
        <v>101</v>
      </c>
      <c r="C1367" s="105" t="s">
        <v>102</v>
      </c>
      <c r="D1367" s="105" t="s">
        <v>17</v>
      </c>
      <c r="E1367" s="151" t="s">
        <v>253</v>
      </c>
      <c r="F1367" s="151"/>
      <c r="G1367" s="107" t="s">
        <v>103</v>
      </c>
      <c r="H1367" s="106" t="s">
        <v>104</v>
      </c>
      <c r="I1367" s="106" t="s">
        <v>105</v>
      </c>
      <c r="J1367" s="106" t="s">
        <v>32</v>
      </c>
      <c r="K1367" s="133"/>
    </row>
    <row r="1368" spans="1:11" ht="26.1" customHeight="1" x14ac:dyDescent="0.2">
      <c r="A1368" s="108" t="s">
        <v>254</v>
      </c>
      <c r="B1368" s="109" t="s">
        <v>867</v>
      </c>
      <c r="C1368" s="108" t="s">
        <v>112</v>
      </c>
      <c r="D1368" s="108" t="s">
        <v>868</v>
      </c>
      <c r="E1368" s="148" t="s">
        <v>284</v>
      </c>
      <c r="F1368" s="148"/>
      <c r="G1368" s="110" t="s">
        <v>246</v>
      </c>
      <c r="H1368" s="111">
        <v>1</v>
      </c>
      <c r="I1368" s="112">
        <v>12.55</v>
      </c>
      <c r="J1368" s="112">
        <v>12.55</v>
      </c>
      <c r="K1368" s="133"/>
    </row>
    <row r="1369" spans="1:11" ht="39" customHeight="1" x14ac:dyDescent="0.2">
      <c r="A1369" s="118" t="s">
        <v>262</v>
      </c>
      <c r="B1369" s="119" t="s">
        <v>873</v>
      </c>
      <c r="C1369" s="118" t="s">
        <v>112</v>
      </c>
      <c r="D1369" s="118" t="s">
        <v>874</v>
      </c>
      <c r="E1369" s="152" t="s">
        <v>672</v>
      </c>
      <c r="F1369" s="152"/>
      <c r="G1369" s="120" t="s">
        <v>118</v>
      </c>
      <c r="H1369" s="121">
        <v>1.3699999999999999E-5</v>
      </c>
      <c r="I1369" s="122">
        <v>916068.51</v>
      </c>
      <c r="J1369" s="122">
        <v>12.55</v>
      </c>
      <c r="K1369" s="133"/>
    </row>
    <row r="1370" spans="1:11" ht="25.5" x14ac:dyDescent="0.2">
      <c r="A1370" s="123"/>
      <c r="B1370" s="123"/>
      <c r="C1370" s="123"/>
      <c r="D1370" s="123"/>
      <c r="E1370" s="123" t="s">
        <v>272</v>
      </c>
      <c r="F1370" s="124">
        <v>0</v>
      </c>
      <c r="G1370" s="123" t="s">
        <v>273</v>
      </c>
      <c r="H1370" s="124">
        <v>0</v>
      </c>
      <c r="I1370" s="123" t="s">
        <v>274</v>
      </c>
      <c r="J1370" s="124">
        <v>0</v>
      </c>
      <c r="K1370" s="133"/>
    </row>
    <row r="1371" spans="1:11" ht="15" thickBot="1" x14ac:dyDescent="0.25">
      <c r="A1371" s="123"/>
      <c r="B1371" s="123"/>
      <c r="C1371" s="123"/>
      <c r="D1371" s="123"/>
      <c r="E1371" s="123" t="s">
        <v>275</v>
      </c>
      <c r="F1371" s="124">
        <v>2.61</v>
      </c>
      <c r="G1371" s="123"/>
      <c r="H1371" s="150" t="s">
        <v>276</v>
      </c>
      <c r="I1371" s="150"/>
      <c r="J1371" s="124">
        <v>15.16</v>
      </c>
      <c r="K1371" s="133"/>
    </row>
    <row r="1372" spans="1:11" ht="0.95" customHeight="1" thickTop="1" x14ac:dyDescent="0.2">
      <c r="A1372" s="125"/>
      <c r="B1372" s="125"/>
      <c r="C1372" s="125"/>
      <c r="D1372" s="125"/>
      <c r="E1372" s="125"/>
      <c r="F1372" s="125"/>
      <c r="G1372" s="125"/>
      <c r="H1372" s="125"/>
      <c r="I1372" s="125"/>
      <c r="J1372" s="125"/>
      <c r="K1372" s="133"/>
    </row>
    <row r="1373" spans="1:11" ht="18" customHeight="1" x14ac:dyDescent="0.2">
      <c r="A1373" s="105"/>
      <c r="B1373" s="106" t="s">
        <v>101</v>
      </c>
      <c r="C1373" s="105" t="s">
        <v>102</v>
      </c>
      <c r="D1373" s="105" t="s">
        <v>17</v>
      </c>
      <c r="E1373" s="151" t="s">
        <v>253</v>
      </c>
      <c r="F1373" s="151"/>
      <c r="G1373" s="107" t="s">
        <v>103</v>
      </c>
      <c r="H1373" s="106" t="s">
        <v>104</v>
      </c>
      <c r="I1373" s="106" t="s">
        <v>105</v>
      </c>
      <c r="J1373" s="106" t="s">
        <v>32</v>
      </c>
      <c r="K1373" s="133"/>
    </row>
    <row r="1374" spans="1:11" ht="39" customHeight="1" x14ac:dyDescent="0.2">
      <c r="A1374" s="108" t="s">
        <v>254</v>
      </c>
      <c r="B1374" s="109" t="s">
        <v>871</v>
      </c>
      <c r="C1374" s="108" t="s">
        <v>112</v>
      </c>
      <c r="D1374" s="108" t="s">
        <v>872</v>
      </c>
      <c r="E1374" s="148" t="s">
        <v>284</v>
      </c>
      <c r="F1374" s="148"/>
      <c r="G1374" s="110" t="s">
        <v>246</v>
      </c>
      <c r="H1374" s="111">
        <v>1</v>
      </c>
      <c r="I1374" s="112">
        <v>50.93</v>
      </c>
      <c r="J1374" s="112">
        <v>50.93</v>
      </c>
      <c r="K1374" s="133"/>
    </row>
    <row r="1375" spans="1:11" ht="39" customHeight="1" x14ac:dyDescent="0.2">
      <c r="A1375" s="118" t="s">
        <v>262</v>
      </c>
      <c r="B1375" s="119" t="s">
        <v>873</v>
      </c>
      <c r="C1375" s="118" t="s">
        <v>112</v>
      </c>
      <c r="D1375" s="118" t="s">
        <v>874</v>
      </c>
      <c r="E1375" s="152" t="s">
        <v>672</v>
      </c>
      <c r="F1375" s="152"/>
      <c r="G1375" s="120" t="s">
        <v>118</v>
      </c>
      <c r="H1375" s="121">
        <v>5.5600000000000003E-5</v>
      </c>
      <c r="I1375" s="122">
        <v>916068.51</v>
      </c>
      <c r="J1375" s="122">
        <v>50.93</v>
      </c>
      <c r="K1375" s="133"/>
    </row>
    <row r="1376" spans="1:11" ht="25.5" x14ac:dyDescent="0.2">
      <c r="A1376" s="123"/>
      <c r="B1376" s="123"/>
      <c r="C1376" s="123"/>
      <c r="D1376" s="123"/>
      <c r="E1376" s="123" t="s">
        <v>272</v>
      </c>
      <c r="F1376" s="124">
        <v>0</v>
      </c>
      <c r="G1376" s="123" t="s">
        <v>273</v>
      </c>
      <c r="H1376" s="124">
        <v>0</v>
      </c>
      <c r="I1376" s="123" t="s">
        <v>274</v>
      </c>
      <c r="J1376" s="124">
        <v>0</v>
      </c>
      <c r="K1376" s="133"/>
    </row>
    <row r="1377" spans="1:11" ht="15" thickBot="1" x14ac:dyDescent="0.25">
      <c r="A1377" s="123"/>
      <c r="B1377" s="123"/>
      <c r="C1377" s="123"/>
      <c r="D1377" s="123"/>
      <c r="E1377" s="123" t="s">
        <v>275</v>
      </c>
      <c r="F1377" s="124">
        <v>10.61</v>
      </c>
      <c r="G1377" s="123"/>
      <c r="H1377" s="150" t="s">
        <v>276</v>
      </c>
      <c r="I1377" s="150"/>
      <c r="J1377" s="124">
        <v>61.54</v>
      </c>
      <c r="K1377" s="133"/>
    </row>
    <row r="1378" spans="1:11" ht="0.95" customHeight="1" thickTop="1" x14ac:dyDescent="0.2">
      <c r="A1378" s="125"/>
      <c r="B1378" s="125"/>
      <c r="C1378" s="125"/>
      <c r="D1378" s="125"/>
      <c r="E1378" s="125"/>
      <c r="F1378" s="125"/>
      <c r="G1378" s="125"/>
      <c r="H1378" s="125"/>
      <c r="I1378" s="125"/>
      <c r="J1378" s="125"/>
      <c r="K1378" s="133"/>
    </row>
    <row r="1379" spans="1:11" ht="18" customHeight="1" x14ac:dyDescent="0.2">
      <c r="A1379" s="105"/>
      <c r="B1379" s="106" t="s">
        <v>101</v>
      </c>
      <c r="C1379" s="105" t="s">
        <v>102</v>
      </c>
      <c r="D1379" s="105" t="s">
        <v>17</v>
      </c>
      <c r="E1379" s="151" t="s">
        <v>253</v>
      </c>
      <c r="F1379" s="151"/>
      <c r="G1379" s="107" t="s">
        <v>103</v>
      </c>
      <c r="H1379" s="106" t="s">
        <v>104</v>
      </c>
      <c r="I1379" s="106" t="s">
        <v>105</v>
      </c>
      <c r="J1379" s="106" t="s">
        <v>32</v>
      </c>
      <c r="K1379" s="133"/>
    </row>
    <row r="1380" spans="1:11" ht="39" customHeight="1" x14ac:dyDescent="0.2">
      <c r="A1380" s="108" t="s">
        <v>254</v>
      </c>
      <c r="B1380" s="109" t="s">
        <v>869</v>
      </c>
      <c r="C1380" s="108" t="s">
        <v>112</v>
      </c>
      <c r="D1380" s="108" t="s">
        <v>870</v>
      </c>
      <c r="E1380" s="148" t="s">
        <v>284</v>
      </c>
      <c r="F1380" s="148"/>
      <c r="G1380" s="110" t="s">
        <v>246</v>
      </c>
      <c r="H1380" s="111">
        <v>1</v>
      </c>
      <c r="I1380" s="112">
        <v>52.51</v>
      </c>
      <c r="J1380" s="112">
        <v>52.51</v>
      </c>
      <c r="K1380" s="133"/>
    </row>
    <row r="1381" spans="1:11" ht="26.1" customHeight="1" x14ac:dyDescent="0.2">
      <c r="A1381" s="118" t="s">
        <v>262</v>
      </c>
      <c r="B1381" s="119" t="s">
        <v>675</v>
      </c>
      <c r="C1381" s="118" t="s">
        <v>112</v>
      </c>
      <c r="D1381" s="118" t="s">
        <v>676</v>
      </c>
      <c r="E1381" s="152" t="s">
        <v>265</v>
      </c>
      <c r="F1381" s="152"/>
      <c r="G1381" s="120" t="s">
        <v>677</v>
      </c>
      <c r="H1381" s="121">
        <v>10.44</v>
      </c>
      <c r="I1381" s="122">
        <v>5.03</v>
      </c>
      <c r="J1381" s="122">
        <v>52.51</v>
      </c>
      <c r="K1381" s="133"/>
    </row>
    <row r="1382" spans="1:11" ht="25.5" x14ac:dyDescent="0.2">
      <c r="A1382" s="123"/>
      <c r="B1382" s="123"/>
      <c r="C1382" s="123"/>
      <c r="D1382" s="123"/>
      <c r="E1382" s="123" t="s">
        <v>272</v>
      </c>
      <c r="F1382" s="124">
        <v>0</v>
      </c>
      <c r="G1382" s="123" t="s">
        <v>273</v>
      </c>
      <c r="H1382" s="124">
        <v>0</v>
      </c>
      <c r="I1382" s="123" t="s">
        <v>274</v>
      </c>
      <c r="J1382" s="124">
        <v>0</v>
      </c>
      <c r="K1382" s="133"/>
    </row>
    <row r="1383" spans="1:11" ht="15" thickBot="1" x14ac:dyDescent="0.25">
      <c r="A1383" s="123"/>
      <c r="B1383" s="123"/>
      <c r="C1383" s="123"/>
      <c r="D1383" s="123"/>
      <c r="E1383" s="123" t="s">
        <v>275</v>
      </c>
      <c r="F1383" s="124">
        <v>10.94</v>
      </c>
      <c r="G1383" s="123"/>
      <c r="H1383" s="150" t="s">
        <v>276</v>
      </c>
      <c r="I1383" s="150"/>
      <c r="J1383" s="124">
        <v>63.45</v>
      </c>
      <c r="K1383" s="133"/>
    </row>
    <row r="1384" spans="1:11" ht="0.95" customHeight="1" thickTop="1" x14ac:dyDescent="0.2">
      <c r="A1384" s="125"/>
      <c r="B1384" s="125"/>
      <c r="C1384" s="125"/>
      <c r="D1384" s="125"/>
      <c r="E1384" s="125"/>
      <c r="F1384" s="125"/>
      <c r="G1384" s="125"/>
      <c r="H1384" s="125"/>
      <c r="I1384" s="125"/>
      <c r="J1384" s="125"/>
      <c r="K1384" s="133"/>
    </row>
    <row r="1385" spans="1:11" ht="18" customHeight="1" x14ac:dyDescent="0.2">
      <c r="A1385" s="105"/>
      <c r="B1385" s="106" t="s">
        <v>101</v>
      </c>
      <c r="C1385" s="105" t="s">
        <v>102</v>
      </c>
      <c r="D1385" s="105" t="s">
        <v>17</v>
      </c>
      <c r="E1385" s="151" t="s">
        <v>253</v>
      </c>
      <c r="F1385" s="151"/>
      <c r="G1385" s="107" t="s">
        <v>103</v>
      </c>
      <c r="H1385" s="106" t="s">
        <v>104</v>
      </c>
      <c r="I1385" s="106" t="s">
        <v>105</v>
      </c>
      <c r="J1385" s="106" t="s">
        <v>32</v>
      </c>
      <c r="K1385" s="133"/>
    </row>
    <row r="1386" spans="1:11" ht="24" customHeight="1" x14ac:dyDescent="0.2">
      <c r="A1386" s="108" t="s">
        <v>254</v>
      </c>
      <c r="B1386" s="109" t="s">
        <v>863</v>
      </c>
      <c r="C1386" s="108" t="s">
        <v>112</v>
      </c>
      <c r="D1386" s="108" t="s">
        <v>864</v>
      </c>
      <c r="E1386" s="148" t="s">
        <v>259</v>
      </c>
      <c r="F1386" s="148"/>
      <c r="G1386" s="110" t="s">
        <v>246</v>
      </c>
      <c r="H1386" s="111">
        <v>1</v>
      </c>
      <c r="I1386" s="112">
        <v>39.31</v>
      </c>
      <c r="J1386" s="112">
        <v>39.31</v>
      </c>
      <c r="K1386" s="133"/>
    </row>
    <row r="1387" spans="1:11" ht="26.1" customHeight="1" x14ac:dyDescent="0.2">
      <c r="A1387" s="113" t="s">
        <v>256</v>
      </c>
      <c r="B1387" s="114" t="s">
        <v>702</v>
      </c>
      <c r="C1387" s="113" t="s">
        <v>112</v>
      </c>
      <c r="D1387" s="113" t="s">
        <v>703</v>
      </c>
      <c r="E1387" s="149" t="s">
        <v>259</v>
      </c>
      <c r="F1387" s="149"/>
      <c r="G1387" s="115" t="s">
        <v>246</v>
      </c>
      <c r="H1387" s="116">
        <v>1</v>
      </c>
      <c r="I1387" s="117">
        <v>0.37</v>
      </c>
      <c r="J1387" s="117">
        <v>0.37</v>
      </c>
      <c r="K1387" s="133"/>
    </row>
    <row r="1388" spans="1:11" ht="26.1" customHeight="1" x14ac:dyDescent="0.2">
      <c r="A1388" s="118" t="s">
        <v>262</v>
      </c>
      <c r="B1388" s="119" t="s">
        <v>704</v>
      </c>
      <c r="C1388" s="118" t="s">
        <v>112</v>
      </c>
      <c r="D1388" s="118" t="s">
        <v>705</v>
      </c>
      <c r="E1388" s="152" t="s">
        <v>448</v>
      </c>
      <c r="F1388" s="152"/>
      <c r="G1388" s="120" t="s">
        <v>246</v>
      </c>
      <c r="H1388" s="121">
        <v>1</v>
      </c>
      <c r="I1388" s="122">
        <v>32.35</v>
      </c>
      <c r="J1388" s="122">
        <v>32.35</v>
      </c>
      <c r="K1388" s="133"/>
    </row>
    <row r="1389" spans="1:11" ht="26.1" customHeight="1" x14ac:dyDescent="0.2">
      <c r="A1389" s="118" t="s">
        <v>262</v>
      </c>
      <c r="B1389" s="119" t="s">
        <v>486</v>
      </c>
      <c r="C1389" s="118" t="s">
        <v>112</v>
      </c>
      <c r="D1389" s="118" t="s">
        <v>487</v>
      </c>
      <c r="E1389" s="152" t="s">
        <v>265</v>
      </c>
      <c r="F1389" s="152"/>
      <c r="G1389" s="120" t="s">
        <v>246</v>
      </c>
      <c r="H1389" s="121">
        <v>1</v>
      </c>
      <c r="I1389" s="122">
        <v>3.83</v>
      </c>
      <c r="J1389" s="122">
        <v>3.83</v>
      </c>
      <c r="K1389" s="133"/>
    </row>
    <row r="1390" spans="1:11" ht="26.1" customHeight="1" x14ac:dyDescent="0.2">
      <c r="A1390" s="118" t="s">
        <v>262</v>
      </c>
      <c r="B1390" s="119" t="s">
        <v>488</v>
      </c>
      <c r="C1390" s="118" t="s">
        <v>112</v>
      </c>
      <c r="D1390" s="118" t="s">
        <v>489</v>
      </c>
      <c r="E1390" s="152" t="s">
        <v>265</v>
      </c>
      <c r="F1390" s="152"/>
      <c r="G1390" s="120" t="s">
        <v>246</v>
      </c>
      <c r="H1390" s="121">
        <v>1</v>
      </c>
      <c r="I1390" s="122">
        <v>0.72</v>
      </c>
      <c r="J1390" s="122">
        <v>0.72</v>
      </c>
      <c r="K1390" s="133"/>
    </row>
    <row r="1391" spans="1:11" ht="26.1" customHeight="1" x14ac:dyDescent="0.2">
      <c r="A1391" s="118" t="s">
        <v>262</v>
      </c>
      <c r="B1391" s="119" t="s">
        <v>463</v>
      </c>
      <c r="C1391" s="118" t="s">
        <v>112</v>
      </c>
      <c r="D1391" s="118" t="s">
        <v>464</v>
      </c>
      <c r="E1391" s="152" t="s">
        <v>265</v>
      </c>
      <c r="F1391" s="152"/>
      <c r="G1391" s="120" t="s">
        <v>246</v>
      </c>
      <c r="H1391" s="121">
        <v>1</v>
      </c>
      <c r="I1391" s="122">
        <v>1.21</v>
      </c>
      <c r="J1391" s="122">
        <v>1.21</v>
      </c>
      <c r="K1391" s="133"/>
    </row>
    <row r="1392" spans="1:11" ht="26.1" customHeight="1" x14ac:dyDescent="0.2">
      <c r="A1392" s="118" t="s">
        <v>262</v>
      </c>
      <c r="B1392" s="119" t="s">
        <v>465</v>
      </c>
      <c r="C1392" s="118" t="s">
        <v>112</v>
      </c>
      <c r="D1392" s="118" t="s">
        <v>466</v>
      </c>
      <c r="E1392" s="152" t="s">
        <v>265</v>
      </c>
      <c r="F1392" s="152"/>
      <c r="G1392" s="120" t="s">
        <v>246</v>
      </c>
      <c r="H1392" s="121">
        <v>1</v>
      </c>
      <c r="I1392" s="122">
        <v>7.0000000000000007E-2</v>
      </c>
      <c r="J1392" s="122">
        <v>7.0000000000000007E-2</v>
      </c>
      <c r="K1392" s="133"/>
    </row>
    <row r="1393" spans="1:11" ht="26.1" customHeight="1" x14ac:dyDescent="0.2">
      <c r="A1393" s="118" t="s">
        <v>262</v>
      </c>
      <c r="B1393" s="119" t="s">
        <v>590</v>
      </c>
      <c r="C1393" s="118" t="s">
        <v>112</v>
      </c>
      <c r="D1393" s="118" t="s">
        <v>591</v>
      </c>
      <c r="E1393" s="152" t="s">
        <v>265</v>
      </c>
      <c r="F1393" s="152"/>
      <c r="G1393" s="120" t="s">
        <v>246</v>
      </c>
      <c r="H1393" s="121">
        <v>1</v>
      </c>
      <c r="I1393" s="122">
        <v>0.01</v>
      </c>
      <c r="J1393" s="122">
        <v>0.01</v>
      </c>
      <c r="K1393" s="133"/>
    </row>
    <row r="1394" spans="1:11" ht="26.1" customHeight="1" x14ac:dyDescent="0.2">
      <c r="A1394" s="118" t="s">
        <v>262</v>
      </c>
      <c r="B1394" s="119" t="s">
        <v>592</v>
      </c>
      <c r="C1394" s="118" t="s">
        <v>112</v>
      </c>
      <c r="D1394" s="118" t="s">
        <v>593</v>
      </c>
      <c r="E1394" s="152" t="s">
        <v>265</v>
      </c>
      <c r="F1394" s="152"/>
      <c r="G1394" s="120" t="s">
        <v>246</v>
      </c>
      <c r="H1394" s="121">
        <v>1</v>
      </c>
      <c r="I1394" s="122">
        <v>0.75</v>
      </c>
      <c r="J1394" s="122">
        <v>0.75</v>
      </c>
      <c r="K1394" s="133"/>
    </row>
    <row r="1395" spans="1:11" ht="25.5" x14ac:dyDescent="0.2">
      <c r="A1395" s="123"/>
      <c r="B1395" s="123"/>
      <c r="C1395" s="123"/>
      <c r="D1395" s="123"/>
      <c r="E1395" s="123" t="s">
        <v>272</v>
      </c>
      <c r="F1395" s="124">
        <v>15.1783643</v>
      </c>
      <c r="G1395" s="123" t="s">
        <v>273</v>
      </c>
      <c r="H1395" s="124">
        <v>17.54</v>
      </c>
      <c r="I1395" s="123" t="s">
        <v>274</v>
      </c>
      <c r="J1395" s="124">
        <v>32.72</v>
      </c>
      <c r="K1395" s="133"/>
    </row>
    <row r="1396" spans="1:11" ht="15" thickBot="1" x14ac:dyDescent="0.25">
      <c r="A1396" s="123"/>
      <c r="B1396" s="123"/>
      <c r="C1396" s="123"/>
      <c r="D1396" s="123"/>
      <c r="E1396" s="123" t="s">
        <v>275</v>
      </c>
      <c r="F1396" s="124">
        <v>8.19</v>
      </c>
      <c r="G1396" s="123"/>
      <c r="H1396" s="150" t="s">
        <v>276</v>
      </c>
      <c r="I1396" s="150"/>
      <c r="J1396" s="124">
        <v>47.5</v>
      </c>
      <c r="K1396" s="133"/>
    </row>
    <row r="1397" spans="1:11" ht="0.95" customHeight="1" thickTop="1" x14ac:dyDescent="0.2">
      <c r="A1397" s="125"/>
      <c r="B1397" s="125"/>
      <c r="C1397" s="125"/>
      <c r="D1397" s="125"/>
      <c r="E1397" s="125"/>
      <c r="F1397" s="125"/>
      <c r="G1397" s="125"/>
      <c r="H1397" s="125"/>
      <c r="I1397" s="125"/>
      <c r="J1397" s="125"/>
      <c r="K1397" s="133"/>
    </row>
    <row r="1398" spans="1:11" ht="18" customHeight="1" x14ac:dyDescent="0.2">
      <c r="A1398" s="105"/>
      <c r="B1398" s="106" t="s">
        <v>101</v>
      </c>
      <c r="C1398" s="105" t="s">
        <v>102</v>
      </c>
      <c r="D1398" s="105" t="s">
        <v>17</v>
      </c>
      <c r="E1398" s="151" t="s">
        <v>253</v>
      </c>
      <c r="F1398" s="151"/>
      <c r="G1398" s="107" t="s">
        <v>103</v>
      </c>
      <c r="H1398" s="106" t="s">
        <v>104</v>
      </c>
      <c r="I1398" s="106" t="s">
        <v>105</v>
      </c>
      <c r="J1398" s="106" t="s">
        <v>32</v>
      </c>
      <c r="K1398" s="133"/>
    </row>
    <row r="1399" spans="1:11" ht="26.1" customHeight="1" x14ac:dyDescent="0.2">
      <c r="A1399" s="108" t="s">
        <v>254</v>
      </c>
      <c r="B1399" s="109" t="s">
        <v>623</v>
      </c>
      <c r="C1399" s="108" t="s">
        <v>109</v>
      </c>
      <c r="D1399" s="108" t="s">
        <v>624</v>
      </c>
      <c r="E1399" s="148" t="s">
        <v>625</v>
      </c>
      <c r="F1399" s="148"/>
      <c r="G1399" s="110" t="s">
        <v>114</v>
      </c>
      <c r="H1399" s="111">
        <v>1</v>
      </c>
      <c r="I1399" s="112">
        <v>39.4</v>
      </c>
      <c r="J1399" s="112">
        <v>39.4</v>
      </c>
      <c r="K1399" s="133"/>
    </row>
    <row r="1400" spans="1:11" ht="24" customHeight="1" x14ac:dyDescent="0.2">
      <c r="A1400" s="113" t="s">
        <v>256</v>
      </c>
      <c r="B1400" s="114" t="s">
        <v>257</v>
      </c>
      <c r="C1400" s="113" t="s">
        <v>112</v>
      </c>
      <c r="D1400" s="113" t="s">
        <v>258</v>
      </c>
      <c r="E1400" s="149" t="s">
        <v>259</v>
      </c>
      <c r="F1400" s="149"/>
      <c r="G1400" s="115" t="s">
        <v>246</v>
      </c>
      <c r="H1400" s="116">
        <v>0.22</v>
      </c>
      <c r="I1400" s="117">
        <v>23.03</v>
      </c>
      <c r="J1400" s="117">
        <v>5.0599999999999996</v>
      </c>
      <c r="K1400" s="133"/>
    </row>
    <row r="1401" spans="1:11" ht="24" customHeight="1" x14ac:dyDescent="0.2">
      <c r="A1401" s="113" t="s">
        <v>256</v>
      </c>
      <c r="B1401" s="114" t="s">
        <v>260</v>
      </c>
      <c r="C1401" s="113" t="s">
        <v>112</v>
      </c>
      <c r="D1401" s="113" t="s">
        <v>261</v>
      </c>
      <c r="E1401" s="149" t="s">
        <v>259</v>
      </c>
      <c r="F1401" s="149"/>
      <c r="G1401" s="115" t="s">
        <v>246</v>
      </c>
      <c r="H1401" s="116">
        <v>0.22</v>
      </c>
      <c r="I1401" s="117">
        <v>31.74</v>
      </c>
      <c r="J1401" s="117">
        <v>6.98</v>
      </c>
      <c r="K1401" s="133"/>
    </row>
    <row r="1402" spans="1:11" ht="39" customHeight="1" x14ac:dyDescent="0.2">
      <c r="A1402" s="118" t="s">
        <v>262</v>
      </c>
      <c r="B1402" s="119" t="s">
        <v>875</v>
      </c>
      <c r="C1402" s="118" t="s">
        <v>109</v>
      </c>
      <c r="D1402" s="118" t="s">
        <v>876</v>
      </c>
      <c r="E1402" s="152" t="s">
        <v>265</v>
      </c>
      <c r="F1402" s="152"/>
      <c r="G1402" s="120" t="s">
        <v>817</v>
      </c>
      <c r="H1402" s="121">
        <v>1.42</v>
      </c>
      <c r="I1402" s="122">
        <v>0.28000000000000003</v>
      </c>
      <c r="J1402" s="122">
        <v>0.39</v>
      </c>
      <c r="K1402" s="133"/>
    </row>
    <row r="1403" spans="1:11" ht="26.1" customHeight="1" x14ac:dyDescent="0.2">
      <c r="A1403" s="118" t="s">
        <v>262</v>
      </c>
      <c r="B1403" s="119" t="s">
        <v>877</v>
      </c>
      <c r="C1403" s="118" t="s">
        <v>109</v>
      </c>
      <c r="D1403" s="118" t="s">
        <v>878</v>
      </c>
      <c r="E1403" s="152" t="s">
        <v>265</v>
      </c>
      <c r="F1403" s="152"/>
      <c r="G1403" s="120" t="s">
        <v>110</v>
      </c>
      <c r="H1403" s="121">
        <v>1.42</v>
      </c>
      <c r="I1403" s="122">
        <v>1.48</v>
      </c>
      <c r="J1403" s="122">
        <v>2.1</v>
      </c>
      <c r="K1403" s="133"/>
    </row>
    <row r="1404" spans="1:11" ht="26.1" customHeight="1" x14ac:dyDescent="0.2">
      <c r="A1404" s="118" t="s">
        <v>262</v>
      </c>
      <c r="B1404" s="119" t="s">
        <v>879</v>
      </c>
      <c r="C1404" s="118" t="s">
        <v>109</v>
      </c>
      <c r="D1404" s="118" t="s">
        <v>880</v>
      </c>
      <c r="E1404" s="152" t="s">
        <v>265</v>
      </c>
      <c r="F1404" s="152"/>
      <c r="G1404" s="120" t="s">
        <v>114</v>
      </c>
      <c r="H1404" s="121">
        <v>1.17</v>
      </c>
      <c r="I1404" s="122">
        <v>21.26</v>
      </c>
      <c r="J1404" s="122">
        <v>24.87</v>
      </c>
      <c r="K1404" s="133"/>
    </row>
    <row r="1405" spans="1:11" ht="25.5" x14ac:dyDescent="0.2">
      <c r="A1405" s="123"/>
      <c r="B1405" s="123"/>
      <c r="C1405" s="123"/>
      <c r="D1405" s="123"/>
      <c r="E1405" s="123" t="s">
        <v>272</v>
      </c>
      <c r="F1405" s="124">
        <v>4.0636452196502297</v>
      </c>
      <c r="G1405" s="123" t="s">
        <v>273</v>
      </c>
      <c r="H1405" s="124">
        <v>4.7</v>
      </c>
      <c r="I1405" s="123" t="s">
        <v>274</v>
      </c>
      <c r="J1405" s="124">
        <v>8.76</v>
      </c>
      <c r="K1405" s="133"/>
    </row>
    <row r="1406" spans="1:11" ht="15" thickBot="1" x14ac:dyDescent="0.25">
      <c r="A1406" s="123"/>
      <c r="B1406" s="123"/>
      <c r="C1406" s="123"/>
      <c r="D1406" s="123"/>
      <c r="E1406" s="123" t="s">
        <v>275</v>
      </c>
      <c r="F1406" s="124">
        <v>8.2100000000000009</v>
      </c>
      <c r="G1406" s="123"/>
      <c r="H1406" s="150" t="s">
        <v>276</v>
      </c>
      <c r="I1406" s="150"/>
      <c r="J1406" s="124">
        <v>47.61</v>
      </c>
      <c r="K1406" s="133"/>
    </row>
    <row r="1407" spans="1:11" ht="0.95" customHeight="1" thickTop="1" x14ac:dyDescent="0.2">
      <c r="A1407" s="125"/>
      <c r="B1407" s="125"/>
      <c r="C1407" s="125"/>
      <c r="D1407" s="125"/>
      <c r="E1407" s="125"/>
      <c r="F1407" s="125"/>
      <c r="G1407" s="125"/>
      <c r="H1407" s="125"/>
      <c r="I1407" s="125"/>
      <c r="J1407" s="125"/>
      <c r="K1407" s="133"/>
    </row>
    <row r="1408" spans="1:11" ht="18" customHeight="1" x14ac:dyDescent="0.2">
      <c r="A1408" s="105"/>
      <c r="B1408" s="106" t="s">
        <v>101</v>
      </c>
      <c r="C1408" s="105" t="s">
        <v>102</v>
      </c>
      <c r="D1408" s="105" t="s">
        <v>17</v>
      </c>
      <c r="E1408" s="151" t="s">
        <v>253</v>
      </c>
      <c r="F1408" s="151"/>
      <c r="G1408" s="107" t="s">
        <v>103</v>
      </c>
      <c r="H1408" s="106" t="s">
        <v>104</v>
      </c>
      <c r="I1408" s="106" t="s">
        <v>105</v>
      </c>
      <c r="J1408" s="106" t="s">
        <v>32</v>
      </c>
      <c r="K1408" s="133"/>
    </row>
    <row r="1409" spans="1:11" ht="26.1" customHeight="1" x14ac:dyDescent="0.2">
      <c r="A1409" s="108" t="s">
        <v>254</v>
      </c>
      <c r="B1409" s="109" t="s">
        <v>881</v>
      </c>
      <c r="C1409" s="108" t="s">
        <v>180</v>
      </c>
      <c r="D1409" s="108" t="s">
        <v>882</v>
      </c>
      <c r="E1409" s="148" t="s">
        <v>301</v>
      </c>
      <c r="F1409" s="148"/>
      <c r="G1409" s="110" t="s">
        <v>384</v>
      </c>
      <c r="H1409" s="111">
        <v>1</v>
      </c>
      <c r="I1409" s="112">
        <v>1.02</v>
      </c>
      <c r="J1409" s="112">
        <v>1.02</v>
      </c>
      <c r="K1409" s="133"/>
    </row>
    <row r="1410" spans="1:11" ht="15" customHeight="1" x14ac:dyDescent="0.2">
      <c r="A1410" s="151" t="s">
        <v>73</v>
      </c>
      <c r="B1410" s="155" t="s">
        <v>101</v>
      </c>
      <c r="C1410" s="151" t="s">
        <v>102</v>
      </c>
      <c r="D1410" s="151" t="s">
        <v>302</v>
      </c>
      <c r="E1410" s="155" t="s">
        <v>303</v>
      </c>
      <c r="F1410" s="156" t="s">
        <v>304</v>
      </c>
      <c r="G1410" s="155"/>
      <c r="H1410" s="156" t="s">
        <v>305</v>
      </c>
      <c r="I1410" s="155"/>
      <c r="J1410" s="155" t="s">
        <v>306</v>
      </c>
      <c r="K1410" s="133"/>
    </row>
    <row r="1411" spans="1:11" ht="15" customHeight="1" x14ac:dyDescent="0.2">
      <c r="A1411" s="155"/>
      <c r="B1411" s="155"/>
      <c r="C1411" s="155"/>
      <c r="D1411" s="155"/>
      <c r="E1411" s="155"/>
      <c r="F1411" s="106" t="s">
        <v>307</v>
      </c>
      <c r="G1411" s="106" t="s">
        <v>308</v>
      </c>
      <c r="H1411" s="106" t="s">
        <v>307</v>
      </c>
      <c r="I1411" s="106" t="s">
        <v>308</v>
      </c>
      <c r="J1411" s="155"/>
      <c r="K1411" s="133"/>
    </row>
    <row r="1412" spans="1:11" ht="26.1" customHeight="1" x14ac:dyDescent="0.2">
      <c r="A1412" s="118" t="s">
        <v>262</v>
      </c>
      <c r="B1412" s="119" t="s">
        <v>718</v>
      </c>
      <c r="C1412" s="118" t="s">
        <v>180</v>
      </c>
      <c r="D1412" s="118" t="s">
        <v>719</v>
      </c>
      <c r="E1412" s="121">
        <v>1</v>
      </c>
      <c r="F1412" s="122">
        <v>1</v>
      </c>
      <c r="G1412" s="122">
        <v>0</v>
      </c>
      <c r="H1412" s="126">
        <v>250.5239</v>
      </c>
      <c r="I1412" s="126">
        <v>72.937399999999997</v>
      </c>
      <c r="J1412" s="126">
        <v>250.5239</v>
      </c>
      <c r="K1412" s="133"/>
    </row>
    <row r="1413" spans="1:11" ht="20.100000000000001" customHeight="1" x14ac:dyDescent="0.2">
      <c r="A1413" s="157"/>
      <c r="B1413" s="157"/>
      <c r="C1413" s="157"/>
      <c r="D1413" s="157"/>
      <c r="E1413" s="157"/>
      <c r="F1413" s="157" t="s">
        <v>311</v>
      </c>
      <c r="G1413" s="157"/>
      <c r="H1413" s="157"/>
      <c r="I1413" s="157"/>
      <c r="J1413" s="128">
        <v>250.5239</v>
      </c>
      <c r="K1413" s="133"/>
    </row>
    <row r="1414" spans="1:11" ht="20.100000000000001" customHeight="1" x14ac:dyDescent="0.2">
      <c r="A1414" s="157"/>
      <c r="B1414" s="157"/>
      <c r="C1414" s="157"/>
      <c r="D1414" s="157"/>
      <c r="E1414" s="157"/>
      <c r="F1414" s="157" t="s">
        <v>312</v>
      </c>
      <c r="G1414" s="157"/>
      <c r="H1414" s="157"/>
      <c r="I1414" s="157"/>
      <c r="J1414" s="128">
        <v>250.5239</v>
      </c>
      <c r="K1414" s="133"/>
    </row>
    <row r="1415" spans="1:11" ht="20.100000000000001" customHeight="1" x14ac:dyDescent="0.2">
      <c r="A1415" s="157"/>
      <c r="B1415" s="157"/>
      <c r="C1415" s="157"/>
      <c r="D1415" s="157"/>
      <c r="E1415" s="157"/>
      <c r="F1415" s="157" t="s">
        <v>313</v>
      </c>
      <c r="G1415" s="157"/>
      <c r="H1415" s="157"/>
      <c r="I1415" s="157"/>
      <c r="J1415" s="128">
        <v>1.43E-2</v>
      </c>
      <c r="K1415" s="133"/>
    </row>
    <row r="1416" spans="1:11" ht="20.100000000000001" customHeight="1" x14ac:dyDescent="0.2">
      <c r="A1416" s="157"/>
      <c r="B1416" s="157"/>
      <c r="C1416" s="157"/>
      <c r="D1416" s="157"/>
      <c r="E1416" s="157"/>
      <c r="F1416" s="157" t="s">
        <v>314</v>
      </c>
      <c r="G1416" s="157"/>
      <c r="H1416" s="157"/>
      <c r="I1416" s="157"/>
      <c r="J1416" s="128">
        <v>1.43E-2</v>
      </c>
      <c r="K1416" s="133"/>
    </row>
    <row r="1417" spans="1:11" ht="20.100000000000001" customHeight="1" x14ac:dyDescent="0.2">
      <c r="A1417" s="157"/>
      <c r="B1417" s="157"/>
      <c r="C1417" s="157"/>
      <c r="D1417" s="157"/>
      <c r="E1417" s="157"/>
      <c r="F1417" s="157" t="s">
        <v>315</v>
      </c>
      <c r="G1417" s="157"/>
      <c r="H1417" s="157"/>
      <c r="I1417" s="157"/>
      <c r="J1417" s="128">
        <v>249</v>
      </c>
      <c r="K1417" s="133"/>
    </row>
    <row r="1418" spans="1:11" ht="20.100000000000001" customHeight="1" x14ac:dyDescent="0.2">
      <c r="A1418" s="157"/>
      <c r="B1418" s="157"/>
      <c r="C1418" s="157"/>
      <c r="D1418" s="157"/>
      <c r="E1418" s="157"/>
      <c r="F1418" s="157" t="s">
        <v>316</v>
      </c>
      <c r="G1418" s="157"/>
      <c r="H1418" s="157"/>
      <c r="I1418" s="157"/>
      <c r="J1418" s="128">
        <v>1.0061</v>
      </c>
      <c r="K1418" s="133"/>
    </row>
    <row r="1419" spans="1:11" ht="25.5" x14ac:dyDescent="0.2">
      <c r="A1419" s="123"/>
      <c r="B1419" s="123"/>
      <c r="C1419" s="123"/>
      <c r="D1419" s="123"/>
      <c r="E1419" s="123" t="s">
        <v>272</v>
      </c>
      <c r="F1419" s="124">
        <v>0</v>
      </c>
      <c r="G1419" s="123" t="s">
        <v>273</v>
      </c>
      <c r="H1419" s="124">
        <v>0</v>
      </c>
      <c r="I1419" s="123" t="s">
        <v>274</v>
      </c>
      <c r="J1419" s="124">
        <v>0</v>
      </c>
      <c r="K1419" s="133"/>
    </row>
    <row r="1420" spans="1:11" ht="15" thickBot="1" x14ac:dyDescent="0.25">
      <c r="A1420" s="123"/>
      <c r="B1420" s="123"/>
      <c r="C1420" s="123"/>
      <c r="D1420" s="123"/>
      <c r="E1420" s="123" t="s">
        <v>275</v>
      </c>
      <c r="F1420" s="124">
        <v>0.21</v>
      </c>
      <c r="G1420" s="123"/>
      <c r="H1420" s="150" t="s">
        <v>276</v>
      </c>
      <c r="I1420" s="150"/>
      <c r="J1420" s="124">
        <v>1.23</v>
      </c>
      <c r="K1420" s="133"/>
    </row>
    <row r="1421" spans="1:11" ht="0.95" customHeight="1" thickTop="1" x14ac:dyDescent="0.2">
      <c r="A1421" s="125"/>
      <c r="B1421" s="125"/>
      <c r="C1421" s="125"/>
      <c r="D1421" s="125"/>
      <c r="E1421" s="125"/>
      <c r="F1421" s="125"/>
      <c r="G1421" s="125"/>
      <c r="H1421" s="125"/>
      <c r="I1421" s="125"/>
      <c r="J1421" s="125"/>
      <c r="K1421" s="133"/>
    </row>
    <row r="1422" spans="1:11" ht="18" customHeight="1" x14ac:dyDescent="0.2">
      <c r="A1422" s="105"/>
      <c r="B1422" s="106" t="s">
        <v>101</v>
      </c>
      <c r="C1422" s="105" t="s">
        <v>102</v>
      </c>
      <c r="D1422" s="105" t="s">
        <v>17</v>
      </c>
      <c r="E1422" s="151" t="s">
        <v>253</v>
      </c>
      <c r="F1422" s="151"/>
      <c r="G1422" s="107" t="s">
        <v>103</v>
      </c>
      <c r="H1422" s="106" t="s">
        <v>104</v>
      </c>
      <c r="I1422" s="106" t="s">
        <v>105</v>
      </c>
      <c r="J1422" s="106" t="s">
        <v>32</v>
      </c>
      <c r="K1422" s="133"/>
    </row>
    <row r="1423" spans="1:11" ht="26.1" customHeight="1" x14ac:dyDescent="0.2">
      <c r="A1423" s="108" t="s">
        <v>254</v>
      </c>
      <c r="B1423" s="109" t="s">
        <v>883</v>
      </c>
      <c r="C1423" s="108" t="s">
        <v>180</v>
      </c>
      <c r="D1423" s="108" t="s">
        <v>884</v>
      </c>
      <c r="E1423" s="148" t="s">
        <v>301</v>
      </c>
      <c r="F1423" s="148"/>
      <c r="G1423" s="110" t="s">
        <v>384</v>
      </c>
      <c r="H1423" s="111">
        <v>1</v>
      </c>
      <c r="I1423" s="112">
        <v>0.82</v>
      </c>
      <c r="J1423" s="112">
        <v>0.82</v>
      </c>
      <c r="K1423" s="133"/>
    </row>
    <row r="1424" spans="1:11" ht="15" customHeight="1" x14ac:dyDescent="0.2">
      <c r="A1424" s="151" t="s">
        <v>73</v>
      </c>
      <c r="B1424" s="155" t="s">
        <v>101</v>
      </c>
      <c r="C1424" s="151" t="s">
        <v>102</v>
      </c>
      <c r="D1424" s="151" t="s">
        <v>302</v>
      </c>
      <c r="E1424" s="155" t="s">
        <v>303</v>
      </c>
      <c r="F1424" s="156" t="s">
        <v>304</v>
      </c>
      <c r="G1424" s="155"/>
      <c r="H1424" s="156" t="s">
        <v>305</v>
      </c>
      <c r="I1424" s="155"/>
      <c r="J1424" s="155" t="s">
        <v>306</v>
      </c>
      <c r="K1424" s="133"/>
    </row>
    <row r="1425" spans="1:11" ht="15" customHeight="1" x14ac:dyDescent="0.2">
      <c r="A1425" s="155"/>
      <c r="B1425" s="155"/>
      <c r="C1425" s="155"/>
      <c r="D1425" s="155"/>
      <c r="E1425" s="155"/>
      <c r="F1425" s="106" t="s">
        <v>307</v>
      </c>
      <c r="G1425" s="106" t="s">
        <v>308</v>
      </c>
      <c r="H1425" s="106" t="s">
        <v>307</v>
      </c>
      <c r="I1425" s="106" t="s">
        <v>308</v>
      </c>
      <c r="J1425" s="155"/>
      <c r="K1425" s="133"/>
    </row>
    <row r="1426" spans="1:11" ht="26.1" customHeight="1" x14ac:dyDescent="0.2">
      <c r="A1426" s="118" t="s">
        <v>262</v>
      </c>
      <c r="B1426" s="119" t="s">
        <v>718</v>
      </c>
      <c r="C1426" s="118" t="s">
        <v>180</v>
      </c>
      <c r="D1426" s="118" t="s">
        <v>719</v>
      </c>
      <c r="E1426" s="121">
        <v>1</v>
      </c>
      <c r="F1426" s="122">
        <v>1</v>
      </c>
      <c r="G1426" s="122">
        <v>0</v>
      </c>
      <c r="H1426" s="126">
        <v>250.5239</v>
      </c>
      <c r="I1426" s="126">
        <v>72.937399999999997</v>
      </c>
      <c r="J1426" s="126">
        <v>250.5239</v>
      </c>
      <c r="K1426" s="133"/>
    </row>
    <row r="1427" spans="1:11" ht="20.100000000000001" customHeight="1" x14ac:dyDescent="0.2">
      <c r="A1427" s="157"/>
      <c r="B1427" s="157"/>
      <c r="C1427" s="157"/>
      <c r="D1427" s="157"/>
      <c r="E1427" s="157"/>
      <c r="F1427" s="157" t="s">
        <v>311</v>
      </c>
      <c r="G1427" s="157"/>
      <c r="H1427" s="157"/>
      <c r="I1427" s="157"/>
      <c r="J1427" s="128">
        <v>250.5239</v>
      </c>
      <c r="K1427" s="133"/>
    </row>
    <row r="1428" spans="1:11" ht="20.100000000000001" customHeight="1" x14ac:dyDescent="0.2">
      <c r="A1428" s="157"/>
      <c r="B1428" s="157"/>
      <c r="C1428" s="157"/>
      <c r="D1428" s="157"/>
      <c r="E1428" s="157"/>
      <c r="F1428" s="157" t="s">
        <v>312</v>
      </c>
      <c r="G1428" s="157"/>
      <c r="H1428" s="157"/>
      <c r="I1428" s="157"/>
      <c r="J1428" s="128">
        <v>250.5239</v>
      </c>
      <c r="K1428" s="133"/>
    </row>
    <row r="1429" spans="1:11" ht="20.100000000000001" customHeight="1" x14ac:dyDescent="0.2">
      <c r="A1429" s="157"/>
      <c r="B1429" s="157"/>
      <c r="C1429" s="157"/>
      <c r="D1429" s="157"/>
      <c r="E1429" s="157"/>
      <c r="F1429" s="157" t="s">
        <v>313</v>
      </c>
      <c r="G1429" s="157"/>
      <c r="H1429" s="157"/>
      <c r="I1429" s="157"/>
      <c r="J1429" s="128">
        <v>1.43E-2</v>
      </c>
      <c r="K1429" s="133"/>
    </row>
    <row r="1430" spans="1:11" ht="20.100000000000001" customHeight="1" x14ac:dyDescent="0.2">
      <c r="A1430" s="157"/>
      <c r="B1430" s="157"/>
      <c r="C1430" s="157"/>
      <c r="D1430" s="157"/>
      <c r="E1430" s="157"/>
      <c r="F1430" s="157" t="s">
        <v>314</v>
      </c>
      <c r="G1430" s="157"/>
      <c r="H1430" s="157"/>
      <c r="I1430" s="157"/>
      <c r="J1430" s="128">
        <v>1.15E-2</v>
      </c>
      <c r="K1430" s="133"/>
    </row>
    <row r="1431" spans="1:11" ht="20.100000000000001" customHeight="1" x14ac:dyDescent="0.2">
      <c r="A1431" s="157"/>
      <c r="B1431" s="157"/>
      <c r="C1431" s="157"/>
      <c r="D1431" s="157"/>
      <c r="E1431" s="157"/>
      <c r="F1431" s="157" t="s">
        <v>315</v>
      </c>
      <c r="G1431" s="157"/>
      <c r="H1431" s="157"/>
      <c r="I1431" s="157"/>
      <c r="J1431" s="128">
        <v>311.25</v>
      </c>
      <c r="K1431" s="133"/>
    </row>
    <row r="1432" spans="1:11" ht="20.100000000000001" customHeight="1" x14ac:dyDescent="0.2">
      <c r="A1432" s="157"/>
      <c r="B1432" s="157"/>
      <c r="C1432" s="157"/>
      <c r="D1432" s="157"/>
      <c r="E1432" s="157"/>
      <c r="F1432" s="157" t="s">
        <v>316</v>
      </c>
      <c r="G1432" s="157"/>
      <c r="H1432" s="157"/>
      <c r="I1432" s="157"/>
      <c r="J1432" s="128">
        <v>0.80489999999999995</v>
      </c>
      <c r="K1432" s="133"/>
    </row>
    <row r="1433" spans="1:11" ht="25.5" x14ac:dyDescent="0.2">
      <c r="A1433" s="123"/>
      <c r="B1433" s="123"/>
      <c r="C1433" s="123"/>
      <c r="D1433" s="123"/>
      <c r="E1433" s="123" t="s">
        <v>272</v>
      </c>
      <c r="F1433" s="124">
        <v>0</v>
      </c>
      <c r="G1433" s="123" t="s">
        <v>273</v>
      </c>
      <c r="H1433" s="124">
        <v>0</v>
      </c>
      <c r="I1433" s="123" t="s">
        <v>274</v>
      </c>
      <c r="J1433" s="124">
        <v>0</v>
      </c>
      <c r="K1433" s="133"/>
    </row>
    <row r="1434" spans="1:11" ht="15" thickBot="1" x14ac:dyDescent="0.25">
      <c r="A1434" s="123"/>
      <c r="B1434" s="123"/>
      <c r="C1434" s="123"/>
      <c r="D1434" s="123"/>
      <c r="E1434" s="123" t="s">
        <v>275</v>
      </c>
      <c r="F1434" s="124">
        <v>0.17</v>
      </c>
      <c r="G1434" s="123"/>
      <c r="H1434" s="150" t="s">
        <v>276</v>
      </c>
      <c r="I1434" s="150"/>
      <c r="J1434" s="124">
        <v>0.99</v>
      </c>
      <c r="K1434" s="133"/>
    </row>
    <row r="1435" spans="1:11" ht="0.95" customHeight="1" thickTop="1" x14ac:dyDescent="0.2">
      <c r="A1435" s="125"/>
      <c r="B1435" s="125"/>
      <c r="C1435" s="125"/>
      <c r="D1435" s="125"/>
      <c r="E1435" s="125"/>
      <c r="F1435" s="125"/>
      <c r="G1435" s="125"/>
      <c r="H1435" s="125"/>
      <c r="I1435" s="125"/>
      <c r="J1435" s="125"/>
      <c r="K1435" s="133"/>
    </row>
    <row r="1436" spans="1:11" ht="18" customHeight="1" x14ac:dyDescent="0.2">
      <c r="A1436" s="105"/>
      <c r="B1436" s="106" t="s">
        <v>101</v>
      </c>
      <c r="C1436" s="105" t="s">
        <v>102</v>
      </c>
      <c r="D1436" s="105" t="s">
        <v>17</v>
      </c>
      <c r="E1436" s="151" t="s">
        <v>253</v>
      </c>
      <c r="F1436" s="151"/>
      <c r="G1436" s="107" t="s">
        <v>103</v>
      </c>
      <c r="H1436" s="106" t="s">
        <v>104</v>
      </c>
      <c r="I1436" s="106" t="s">
        <v>105</v>
      </c>
      <c r="J1436" s="106" t="s">
        <v>32</v>
      </c>
      <c r="K1436" s="133"/>
    </row>
    <row r="1437" spans="1:11" ht="26.1" customHeight="1" x14ac:dyDescent="0.2">
      <c r="A1437" s="108" t="s">
        <v>254</v>
      </c>
      <c r="B1437" s="109" t="s">
        <v>885</v>
      </c>
      <c r="C1437" s="108" t="s">
        <v>180</v>
      </c>
      <c r="D1437" s="108" t="s">
        <v>886</v>
      </c>
      <c r="E1437" s="148" t="s">
        <v>301</v>
      </c>
      <c r="F1437" s="148"/>
      <c r="G1437" s="110" t="s">
        <v>384</v>
      </c>
      <c r="H1437" s="111">
        <v>1</v>
      </c>
      <c r="I1437" s="112">
        <v>0.67</v>
      </c>
      <c r="J1437" s="112">
        <v>0.67</v>
      </c>
      <c r="K1437" s="133"/>
    </row>
    <row r="1438" spans="1:11" ht="15" customHeight="1" x14ac:dyDescent="0.2">
      <c r="A1438" s="151" t="s">
        <v>73</v>
      </c>
      <c r="B1438" s="155" t="s">
        <v>101</v>
      </c>
      <c r="C1438" s="151" t="s">
        <v>102</v>
      </c>
      <c r="D1438" s="151" t="s">
        <v>302</v>
      </c>
      <c r="E1438" s="155" t="s">
        <v>303</v>
      </c>
      <c r="F1438" s="156" t="s">
        <v>304</v>
      </c>
      <c r="G1438" s="155"/>
      <c r="H1438" s="156" t="s">
        <v>305</v>
      </c>
      <c r="I1438" s="155"/>
      <c r="J1438" s="155" t="s">
        <v>306</v>
      </c>
      <c r="K1438" s="133"/>
    </row>
    <row r="1439" spans="1:11" ht="15" customHeight="1" x14ac:dyDescent="0.2">
      <c r="A1439" s="155"/>
      <c r="B1439" s="155"/>
      <c r="C1439" s="155"/>
      <c r="D1439" s="155"/>
      <c r="E1439" s="155"/>
      <c r="F1439" s="106" t="s">
        <v>307</v>
      </c>
      <c r="G1439" s="106" t="s">
        <v>308</v>
      </c>
      <c r="H1439" s="106" t="s">
        <v>307</v>
      </c>
      <c r="I1439" s="106" t="s">
        <v>308</v>
      </c>
      <c r="J1439" s="155"/>
      <c r="K1439" s="133"/>
    </row>
    <row r="1440" spans="1:11" ht="26.1" customHeight="1" x14ac:dyDescent="0.2">
      <c r="A1440" s="118" t="s">
        <v>262</v>
      </c>
      <c r="B1440" s="119" t="s">
        <v>718</v>
      </c>
      <c r="C1440" s="118" t="s">
        <v>180</v>
      </c>
      <c r="D1440" s="118" t="s">
        <v>719</v>
      </c>
      <c r="E1440" s="121">
        <v>1</v>
      </c>
      <c r="F1440" s="122">
        <v>1</v>
      </c>
      <c r="G1440" s="122">
        <v>0</v>
      </c>
      <c r="H1440" s="126">
        <v>250.5239</v>
      </c>
      <c r="I1440" s="126">
        <v>72.937399999999997</v>
      </c>
      <c r="J1440" s="126">
        <v>250.5239</v>
      </c>
      <c r="K1440" s="133"/>
    </row>
    <row r="1441" spans="1:11" ht="20.100000000000001" customHeight="1" x14ac:dyDescent="0.2">
      <c r="A1441" s="157"/>
      <c r="B1441" s="157"/>
      <c r="C1441" s="157"/>
      <c r="D1441" s="157"/>
      <c r="E1441" s="157"/>
      <c r="F1441" s="157" t="s">
        <v>311</v>
      </c>
      <c r="G1441" s="157"/>
      <c r="H1441" s="157"/>
      <c r="I1441" s="157"/>
      <c r="J1441" s="128">
        <v>250.5239</v>
      </c>
      <c r="K1441" s="133"/>
    </row>
    <row r="1442" spans="1:11" ht="20.100000000000001" customHeight="1" x14ac:dyDescent="0.2">
      <c r="A1442" s="157"/>
      <c r="B1442" s="157"/>
      <c r="C1442" s="157"/>
      <c r="D1442" s="157"/>
      <c r="E1442" s="157"/>
      <c r="F1442" s="157" t="s">
        <v>312</v>
      </c>
      <c r="G1442" s="157"/>
      <c r="H1442" s="157"/>
      <c r="I1442" s="157"/>
      <c r="J1442" s="128">
        <v>250.5239</v>
      </c>
      <c r="K1442" s="133"/>
    </row>
    <row r="1443" spans="1:11" ht="20.100000000000001" customHeight="1" x14ac:dyDescent="0.2">
      <c r="A1443" s="157"/>
      <c r="B1443" s="157"/>
      <c r="C1443" s="157"/>
      <c r="D1443" s="157"/>
      <c r="E1443" s="157"/>
      <c r="F1443" s="157" t="s">
        <v>313</v>
      </c>
      <c r="G1443" s="157"/>
      <c r="H1443" s="157"/>
      <c r="I1443" s="157"/>
      <c r="J1443" s="128">
        <v>0</v>
      </c>
      <c r="K1443" s="133"/>
    </row>
    <row r="1444" spans="1:11" ht="20.100000000000001" customHeight="1" x14ac:dyDescent="0.2">
      <c r="A1444" s="157"/>
      <c r="B1444" s="157"/>
      <c r="C1444" s="157"/>
      <c r="D1444" s="157"/>
      <c r="E1444" s="157"/>
      <c r="F1444" s="157" t="s">
        <v>314</v>
      </c>
      <c r="G1444" s="157"/>
      <c r="H1444" s="157"/>
      <c r="I1444" s="157"/>
      <c r="J1444" s="128">
        <v>0</v>
      </c>
      <c r="K1444" s="133"/>
    </row>
    <row r="1445" spans="1:11" ht="20.100000000000001" customHeight="1" x14ac:dyDescent="0.2">
      <c r="A1445" s="157"/>
      <c r="B1445" s="157"/>
      <c r="C1445" s="157"/>
      <c r="D1445" s="157"/>
      <c r="E1445" s="157"/>
      <c r="F1445" s="157" t="s">
        <v>315</v>
      </c>
      <c r="G1445" s="157"/>
      <c r="H1445" s="157"/>
      <c r="I1445" s="157"/>
      <c r="J1445" s="128">
        <v>373.5</v>
      </c>
      <c r="K1445" s="133"/>
    </row>
    <row r="1446" spans="1:11" ht="20.100000000000001" customHeight="1" x14ac:dyDescent="0.2">
      <c r="A1446" s="157"/>
      <c r="B1446" s="157"/>
      <c r="C1446" s="157"/>
      <c r="D1446" s="157"/>
      <c r="E1446" s="157"/>
      <c r="F1446" s="157" t="s">
        <v>316</v>
      </c>
      <c r="G1446" s="157"/>
      <c r="H1446" s="157"/>
      <c r="I1446" s="157"/>
      <c r="J1446" s="128">
        <v>0.67069999999999996</v>
      </c>
      <c r="K1446" s="133"/>
    </row>
    <row r="1447" spans="1:11" ht="25.5" x14ac:dyDescent="0.2">
      <c r="A1447" s="123"/>
      <c r="B1447" s="123"/>
      <c r="C1447" s="123"/>
      <c r="D1447" s="123"/>
      <c r="E1447" s="123" t="s">
        <v>272</v>
      </c>
      <c r="F1447" s="124">
        <v>0</v>
      </c>
      <c r="G1447" s="123" t="s">
        <v>273</v>
      </c>
      <c r="H1447" s="124">
        <v>0</v>
      </c>
      <c r="I1447" s="123" t="s">
        <v>274</v>
      </c>
      <c r="J1447" s="124">
        <v>0</v>
      </c>
      <c r="K1447" s="133"/>
    </row>
    <row r="1448" spans="1:11" ht="15" thickBot="1" x14ac:dyDescent="0.25">
      <c r="A1448" s="123"/>
      <c r="B1448" s="123"/>
      <c r="C1448" s="123"/>
      <c r="D1448" s="123"/>
      <c r="E1448" s="123" t="s">
        <v>275</v>
      </c>
      <c r="F1448" s="124">
        <v>0.13</v>
      </c>
      <c r="G1448" s="123"/>
      <c r="H1448" s="150" t="s">
        <v>276</v>
      </c>
      <c r="I1448" s="150"/>
      <c r="J1448" s="124">
        <v>0.8</v>
      </c>
      <c r="K1448" s="133"/>
    </row>
    <row r="1449" spans="1:11" ht="0.95" customHeight="1" thickTop="1" x14ac:dyDescent="0.2">
      <c r="A1449" s="125"/>
      <c r="B1449" s="125"/>
      <c r="C1449" s="125"/>
      <c r="D1449" s="125"/>
      <c r="E1449" s="125"/>
      <c r="F1449" s="125"/>
      <c r="G1449" s="125"/>
      <c r="H1449" s="125"/>
      <c r="I1449" s="125"/>
      <c r="J1449" s="125"/>
      <c r="K1449" s="133"/>
    </row>
    <row r="1450" spans="1:11" ht="18" customHeight="1" x14ac:dyDescent="0.2">
      <c r="A1450" s="105"/>
      <c r="B1450" s="106" t="s">
        <v>101</v>
      </c>
      <c r="C1450" s="105" t="s">
        <v>102</v>
      </c>
      <c r="D1450" s="105" t="s">
        <v>17</v>
      </c>
      <c r="E1450" s="151" t="s">
        <v>253</v>
      </c>
      <c r="F1450" s="151"/>
      <c r="G1450" s="107" t="s">
        <v>103</v>
      </c>
      <c r="H1450" s="106" t="s">
        <v>104</v>
      </c>
      <c r="I1450" s="106" t="s">
        <v>105</v>
      </c>
      <c r="J1450" s="106" t="s">
        <v>32</v>
      </c>
      <c r="K1450" s="133"/>
    </row>
    <row r="1451" spans="1:11" ht="26.1" customHeight="1" x14ac:dyDescent="0.2">
      <c r="A1451" s="108" t="s">
        <v>254</v>
      </c>
      <c r="B1451" s="109" t="s">
        <v>887</v>
      </c>
      <c r="C1451" s="108" t="s">
        <v>180</v>
      </c>
      <c r="D1451" s="108" t="s">
        <v>888</v>
      </c>
      <c r="E1451" s="148" t="s">
        <v>301</v>
      </c>
      <c r="F1451" s="148"/>
      <c r="G1451" s="110" t="s">
        <v>384</v>
      </c>
      <c r="H1451" s="111">
        <v>1</v>
      </c>
      <c r="I1451" s="112">
        <v>0.9</v>
      </c>
      <c r="J1451" s="112">
        <v>0.9</v>
      </c>
      <c r="K1451" s="133"/>
    </row>
    <row r="1452" spans="1:11" ht="15" customHeight="1" x14ac:dyDescent="0.2">
      <c r="A1452" s="151" t="s">
        <v>73</v>
      </c>
      <c r="B1452" s="155" t="s">
        <v>101</v>
      </c>
      <c r="C1452" s="151" t="s">
        <v>102</v>
      </c>
      <c r="D1452" s="151" t="s">
        <v>302</v>
      </c>
      <c r="E1452" s="155" t="s">
        <v>303</v>
      </c>
      <c r="F1452" s="156" t="s">
        <v>304</v>
      </c>
      <c r="G1452" s="155"/>
      <c r="H1452" s="156" t="s">
        <v>305</v>
      </c>
      <c r="I1452" s="155"/>
      <c r="J1452" s="155" t="s">
        <v>306</v>
      </c>
      <c r="K1452" s="133"/>
    </row>
    <row r="1453" spans="1:11" ht="15" customHeight="1" x14ac:dyDescent="0.2">
      <c r="A1453" s="155"/>
      <c r="B1453" s="155"/>
      <c r="C1453" s="155"/>
      <c r="D1453" s="155"/>
      <c r="E1453" s="155"/>
      <c r="F1453" s="106" t="s">
        <v>307</v>
      </c>
      <c r="G1453" s="106" t="s">
        <v>308</v>
      </c>
      <c r="H1453" s="106" t="s">
        <v>307</v>
      </c>
      <c r="I1453" s="106" t="s">
        <v>308</v>
      </c>
      <c r="J1453" s="155"/>
      <c r="K1453" s="133"/>
    </row>
    <row r="1454" spans="1:11" ht="26.1" customHeight="1" x14ac:dyDescent="0.2">
      <c r="A1454" s="118" t="s">
        <v>262</v>
      </c>
      <c r="B1454" s="119" t="s">
        <v>725</v>
      </c>
      <c r="C1454" s="118" t="s">
        <v>180</v>
      </c>
      <c r="D1454" s="118" t="s">
        <v>726</v>
      </c>
      <c r="E1454" s="121">
        <v>1</v>
      </c>
      <c r="F1454" s="122">
        <v>1</v>
      </c>
      <c r="G1454" s="122">
        <v>0</v>
      </c>
      <c r="H1454" s="126">
        <v>230.5299</v>
      </c>
      <c r="I1454" s="126">
        <v>70.138499999999993</v>
      </c>
      <c r="J1454" s="126">
        <v>230.5299</v>
      </c>
      <c r="K1454" s="133"/>
    </row>
    <row r="1455" spans="1:11" ht="20.100000000000001" customHeight="1" x14ac:dyDescent="0.2">
      <c r="A1455" s="157"/>
      <c r="B1455" s="157"/>
      <c r="C1455" s="157"/>
      <c r="D1455" s="157"/>
      <c r="E1455" s="157"/>
      <c r="F1455" s="157" t="s">
        <v>311</v>
      </c>
      <c r="G1455" s="157"/>
      <c r="H1455" s="157"/>
      <c r="I1455" s="157"/>
      <c r="J1455" s="128">
        <v>230.5299</v>
      </c>
      <c r="K1455" s="133"/>
    </row>
    <row r="1456" spans="1:11" ht="20.100000000000001" customHeight="1" x14ac:dyDescent="0.2">
      <c r="A1456" s="157"/>
      <c r="B1456" s="157"/>
      <c r="C1456" s="157"/>
      <c r="D1456" s="157"/>
      <c r="E1456" s="157"/>
      <c r="F1456" s="157" t="s">
        <v>312</v>
      </c>
      <c r="G1456" s="157"/>
      <c r="H1456" s="157"/>
      <c r="I1456" s="157"/>
      <c r="J1456" s="128">
        <v>230.5299</v>
      </c>
      <c r="K1456" s="133"/>
    </row>
    <row r="1457" spans="1:11" ht="20.100000000000001" customHeight="1" x14ac:dyDescent="0.2">
      <c r="A1457" s="157"/>
      <c r="B1457" s="157"/>
      <c r="C1457" s="157"/>
      <c r="D1457" s="157"/>
      <c r="E1457" s="157"/>
      <c r="F1457" s="157" t="s">
        <v>313</v>
      </c>
      <c r="G1457" s="157"/>
      <c r="H1457" s="157"/>
      <c r="I1457" s="157"/>
      <c r="J1457" s="128">
        <v>1.43E-2</v>
      </c>
      <c r="K1457" s="133"/>
    </row>
    <row r="1458" spans="1:11" ht="20.100000000000001" customHeight="1" x14ac:dyDescent="0.2">
      <c r="A1458" s="157"/>
      <c r="B1458" s="157"/>
      <c r="C1458" s="157"/>
      <c r="D1458" s="157"/>
      <c r="E1458" s="157"/>
      <c r="F1458" s="157" t="s">
        <v>314</v>
      </c>
      <c r="G1458" s="157"/>
      <c r="H1458" s="157"/>
      <c r="I1458" s="157"/>
      <c r="J1458" s="128">
        <v>1.2699999999999999E-2</v>
      </c>
      <c r="K1458" s="133"/>
    </row>
    <row r="1459" spans="1:11" ht="20.100000000000001" customHeight="1" x14ac:dyDescent="0.2">
      <c r="A1459" s="157"/>
      <c r="B1459" s="157"/>
      <c r="C1459" s="157"/>
      <c r="D1459" s="157"/>
      <c r="E1459" s="157"/>
      <c r="F1459" s="157" t="s">
        <v>315</v>
      </c>
      <c r="G1459" s="157"/>
      <c r="H1459" s="157"/>
      <c r="I1459" s="157"/>
      <c r="J1459" s="128">
        <v>259.04000000000002</v>
      </c>
      <c r="K1459" s="133"/>
    </row>
    <row r="1460" spans="1:11" ht="20.100000000000001" customHeight="1" x14ac:dyDescent="0.2">
      <c r="A1460" s="157"/>
      <c r="B1460" s="157"/>
      <c r="C1460" s="157"/>
      <c r="D1460" s="157"/>
      <c r="E1460" s="157"/>
      <c r="F1460" s="157" t="s">
        <v>316</v>
      </c>
      <c r="G1460" s="157"/>
      <c r="H1460" s="157"/>
      <c r="I1460" s="157"/>
      <c r="J1460" s="128">
        <v>0.88990000000000002</v>
      </c>
      <c r="K1460" s="133"/>
    </row>
    <row r="1461" spans="1:11" ht="25.5" x14ac:dyDescent="0.2">
      <c r="A1461" s="123"/>
      <c r="B1461" s="123"/>
      <c r="C1461" s="123"/>
      <c r="D1461" s="123"/>
      <c r="E1461" s="123" t="s">
        <v>272</v>
      </c>
      <c r="F1461" s="124">
        <v>0</v>
      </c>
      <c r="G1461" s="123" t="s">
        <v>273</v>
      </c>
      <c r="H1461" s="124">
        <v>0</v>
      </c>
      <c r="I1461" s="123" t="s">
        <v>274</v>
      </c>
      <c r="J1461" s="124">
        <v>0</v>
      </c>
      <c r="K1461" s="133"/>
    </row>
    <row r="1462" spans="1:11" ht="15" thickBot="1" x14ac:dyDescent="0.25">
      <c r="A1462" s="123"/>
      <c r="B1462" s="123"/>
      <c r="C1462" s="123"/>
      <c r="D1462" s="123"/>
      <c r="E1462" s="123" t="s">
        <v>275</v>
      </c>
      <c r="F1462" s="124">
        <v>0.18</v>
      </c>
      <c r="G1462" s="123"/>
      <c r="H1462" s="150" t="s">
        <v>276</v>
      </c>
      <c r="I1462" s="150"/>
      <c r="J1462" s="124">
        <v>1.08</v>
      </c>
      <c r="K1462" s="133"/>
    </row>
    <row r="1463" spans="1:11" ht="0.95" customHeight="1" thickTop="1" x14ac:dyDescent="0.2">
      <c r="A1463" s="125"/>
      <c r="B1463" s="125"/>
      <c r="C1463" s="125"/>
      <c r="D1463" s="125"/>
      <c r="E1463" s="125"/>
      <c r="F1463" s="125"/>
      <c r="G1463" s="125"/>
      <c r="H1463" s="125"/>
      <c r="I1463" s="125"/>
      <c r="J1463" s="125"/>
      <c r="K1463" s="133"/>
    </row>
    <row r="1464" spans="1:11" ht="18" customHeight="1" x14ac:dyDescent="0.2">
      <c r="A1464" s="105"/>
      <c r="B1464" s="106" t="s">
        <v>101</v>
      </c>
      <c r="C1464" s="105" t="s">
        <v>102</v>
      </c>
      <c r="D1464" s="105" t="s">
        <v>17</v>
      </c>
      <c r="E1464" s="151" t="s">
        <v>253</v>
      </c>
      <c r="F1464" s="151"/>
      <c r="G1464" s="107" t="s">
        <v>103</v>
      </c>
      <c r="H1464" s="106" t="s">
        <v>104</v>
      </c>
      <c r="I1464" s="106" t="s">
        <v>105</v>
      </c>
      <c r="J1464" s="106" t="s">
        <v>32</v>
      </c>
      <c r="K1464" s="133"/>
    </row>
    <row r="1465" spans="1:11" ht="26.1" customHeight="1" x14ac:dyDescent="0.2">
      <c r="A1465" s="108" t="s">
        <v>254</v>
      </c>
      <c r="B1465" s="109" t="s">
        <v>889</v>
      </c>
      <c r="C1465" s="108" t="s">
        <v>180</v>
      </c>
      <c r="D1465" s="108" t="s">
        <v>890</v>
      </c>
      <c r="E1465" s="148" t="s">
        <v>301</v>
      </c>
      <c r="F1465" s="148"/>
      <c r="G1465" s="110" t="s">
        <v>384</v>
      </c>
      <c r="H1465" s="111">
        <v>1</v>
      </c>
      <c r="I1465" s="112">
        <v>0.72</v>
      </c>
      <c r="J1465" s="112">
        <v>0.72</v>
      </c>
      <c r="K1465" s="133"/>
    </row>
    <row r="1466" spans="1:11" ht="15" customHeight="1" x14ac:dyDescent="0.2">
      <c r="A1466" s="151" t="s">
        <v>73</v>
      </c>
      <c r="B1466" s="155" t="s">
        <v>101</v>
      </c>
      <c r="C1466" s="151" t="s">
        <v>102</v>
      </c>
      <c r="D1466" s="151" t="s">
        <v>302</v>
      </c>
      <c r="E1466" s="155" t="s">
        <v>303</v>
      </c>
      <c r="F1466" s="156" t="s">
        <v>304</v>
      </c>
      <c r="G1466" s="155"/>
      <c r="H1466" s="156" t="s">
        <v>305</v>
      </c>
      <c r="I1466" s="155"/>
      <c r="J1466" s="155" t="s">
        <v>306</v>
      </c>
      <c r="K1466" s="133"/>
    </row>
    <row r="1467" spans="1:11" ht="15" customHeight="1" x14ac:dyDescent="0.2">
      <c r="A1467" s="155"/>
      <c r="B1467" s="155"/>
      <c r="C1467" s="155"/>
      <c r="D1467" s="155"/>
      <c r="E1467" s="155"/>
      <c r="F1467" s="106" t="s">
        <v>307</v>
      </c>
      <c r="G1467" s="106" t="s">
        <v>308</v>
      </c>
      <c r="H1467" s="106" t="s">
        <v>307</v>
      </c>
      <c r="I1467" s="106" t="s">
        <v>308</v>
      </c>
      <c r="J1467" s="155"/>
      <c r="K1467" s="133"/>
    </row>
    <row r="1468" spans="1:11" ht="26.1" customHeight="1" x14ac:dyDescent="0.2">
      <c r="A1468" s="118" t="s">
        <v>262</v>
      </c>
      <c r="B1468" s="119" t="s">
        <v>725</v>
      </c>
      <c r="C1468" s="118" t="s">
        <v>180</v>
      </c>
      <c r="D1468" s="118" t="s">
        <v>726</v>
      </c>
      <c r="E1468" s="121">
        <v>1</v>
      </c>
      <c r="F1468" s="122">
        <v>1</v>
      </c>
      <c r="G1468" s="122">
        <v>0</v>
      </c>
      <c r="H1468" s="126">
        <v>230.5299</v>
      </c>
      <c r="I1468" s="126">
        <v>70.138499999999993</v>
      </c>
      <c r="J1468" s="126">
        <v>230.5299</v>
      </c>
      <c r="K1468" s="133"/>
    </row>
    <row r="1469" spans="1:11" ht="20.100000000000001" customHeight="1" x14ac:dyDescent="0.2">
      <c r="A1469" s="157"/>
      <c r="B1469" s="157"/>
      <c r="C1469" s="157"/>
      <c r="D1469" s="157"/>
      <c r="E1469" s="157"/>
      <c r="F1469" s="157" t="s">
        <v>311</v>
      </c>
      <c r="G1469" s="157"/>
      <c r="H1469" s="157"/>
      <c r="I1469" s="157"/>
      <c r="J1469" s="128">
        <v>230.5299</v>
      </c>
      <c r="K1469" s="133"/>
    </row>
    <row r="1470" spans="1:11" ht="20.100000000000001" customHeight="1" x14ac:dyDescent="0.2">
      <c r="A1470" s="157"/>
      <c r="B1470" s="157"/>
      <c r="C1470" s="157"/>
      <c r="D1470" s="157"/>
      <c r="E1470" s="157"/>
      <c r="F1470" s="157" t="s">
        <v>312</v>
      </c>
      <c r="G1470" s="157"/>
      <c r="H1470" s="157"/>
      <c r="I1470" s="157"/>
      <c r="J1470" s="128">
        <v>230.5299</v>
      </c>
      <c r="K1470" s="133"/>
    </row>
    <row r="1471" spans="1:11" ht="20.100000000000001" customHeight="1" x14ac:dyDescent="0.2">
      <c r="A1471" s="157"/>
      <c r="B1471" s="157"/>
      <c r="C1471" s="157"/>
      <c r="D1471" s="157"/>
      <c r="E1471" s="157"/>
      <c r="F1471" s="157" t="s">
        <v>313</v>
      </c>
      <c r="G1471" s="157"/>
      <c r="H1471" s="157"/>
      <c r="I1471" s="157"/>
      <c r="J1471" s="128">
        <v>1.43E-2</v>
      </c>
      <c r="K1471" s="133"/>
    </row>
    <row r="1472" spans="1:11" ht="20.100000000000001" customHeight="1" x14ac:dyDescent="0.2">
      <c r="A1472" s="157"/>
      <c r="B1472" s="157"/>
      <c r="C1472" s="157"/>
      <c r="D1472" s="157"/>
      <c r="E1472" s="157"/>
      <c r="F1472" s="157" t="s">
        <v>314</v>
      </c>
      <c r="G1472" s="157"/>
      <c r="H1472" s="157"/>
      <c r="I1472" s="157"/>
      <c r="J1472" s="128">
        <v>1.01E-2</v>
      </c>
      <c r="K1472" s="133"/>
    </row>
    <row r="1473" spans="1:11" ht="20.100000000000001" customHeight="1" x14ac:dyDescent="0.2">
      <c r="A1473" s="157"/>
      <c r="B1473" s="157"/>
      <c r="C1473" s="157"/>
      <c r="D1473" s="157"/>
      <c r="E1473" s="157"/>
      <c r="F1473" s="157" t="s">
        <v>315</v>
      </c>
      <c r="G1473" s="157"/>
      <c r="H1473" s="157"/>
      <c r="I1473" s="157"/>
      <c r="J1473" s="128">
        <v>323.8</v>
      </c>
      <c r="K1473" s="133"/>
    </row>
    <row r="1474" spans="1:11" ht="20.100000000000001" customHeight="1" x14ac:dyDescent="0.2">
      <c r="A1474" s="157"/>
      <c r="B1474" s="157"/>
      <c r="C1474" s="157"/>
      <c r="D1474" s="157"/>
      <c r="E1474" s="157"/>
      <c r="F1474" s="157" t="s">
        <v>316</v>
      </c>
      <c r="G1474" s="157"/>
      <c r="H1474" s="157"/>
      <c r="I1474" s="157"/>
      <c r="J1474" s="128">
        <v>0.71199999999999997</v>
      </c>
      <c r="K1474" s="133"/>
    </row>
    <row r="1475" spans="1:11" ht="25.5" x14ac:dyDescent="0.2">
      <c r="A1475" s="123"/>
      <c r="B1475" s="123"/>
      <c r="C1475" s="123"/>
      <c r="D1475" s="123"/>
      <c r="E1475" s="123" t="s">
        <v>272</v>
      </c>
      <c r="F1475" s="124">
        <v>0</v>
      </c>
      <c r="G1475" s="123" t="s">
        <v>273</v>
      </c>
      <c r="H1475" s="124">
        <v>0</v>
      </c>
      <c r="I1475" s="123" t="s">
        <v>274</v>
      </c>
      <c r="J1475" s="124">
        <v>0</v>
      </c>
      <c r="K1475" s="133"/>
    </row>
    <row r="1476" spans="1:11" ht="15" thickBot="1" x14ac:dyDescent="0.25">
      <c r="A1476" s="123"/>
      <c r="B1476" s="123"/>
      <c r="C1476" s="123"/>
      <c r="D1476" s="123"/>
      <c r="E1476" s="123" t="s">
        <v>275</v>
      </c>
      <c r="F1476" s="124">
        <v>0.15</v>
      </c>
      <c r="G1476" s="123"/>
      <c r="H1476" s="150" t="s">
        <v>276</v>
      </c>
      <c r="I1476" s="150"/>
      <c r="J1476" s="124">
        <v>0.87</v>
      </c>
      <c r="K1476" s="133"/>
    </row>
    <row r="1477" spans="1:11" ht="0.95" customHeight="1" thickTop="1" x14ac:dyDescent="0.2">
      <c r="A1477" s="125"/>
      <c r="B1477" s="125"/>
      <c r="C1477" s="125"/>
      <c r="D1477" s="125"/>
      <c r="E1477" s="125"/>
      <c r="F1477" s="125"/>
      <c r="G1477" s="125"/>
      <c r="H1477" s="125"/>
      <c r="I1477" s="125"/>
      <c r="J1477" s="125"/>
      <c r="K1477" s="133"/>
    </row>
    <row r="1478" spans="1:11" ht="18" customHeight="1" x14ac:dyDescent="0.2">
      <c r="A1478" s="105"/>
      <c r="B1478" s="106" t="s">
        <v>101</v>
      </c>
      <c r="C1478" s="105" t="s">
        <v>102</v>
      </c>
      <c r="D1478" s="105" t="s">
        <v>17</v>
      </c>
      <c r="E1478" s="151" t="s">
        <v>253</v>
      </c>
      <c r="F1478" s="151"/>
      <c r="G1478" s="107" t="s">
        <v>103</v>
      </c>
      <c r="H1478" s="106" t="s">
        <v>104</v>
      </c>
      <c r="I1478" s="106" t="s">
        <v>105</v>
      </c>
      <c r="J1478" s="106" t="s">
        <v>32</v>
      </c>
      <c r="K1478" s="133"/>
    </row>
    <row r="1479" spans="1:11" ht="26.1" customHeight="1" x14ac:dyDescent="0.2">
      <c r="A1479" s="108" t="s">
        <v>254</v>
      </c>
      <c r="B1479" s="109" t="s">
        <v>891</v>
      </c>
      <c r="C1479" s="108" t="s">
        <v>180</v>
      </c>
      <c r="D1479" s="108" t="s">
        <v>892</v>
      </c>
      <c r="E1479" s="148" t="s">
        <v>301</v>
      </c>
      <c r="F1479" s="148"/>
      <c r="G1479" s="110" t="s">
        <v>384</v>
      </c>
      <c r="H1479" s="111">
        <v>1</v>
      </c>
      <c r="I1479" s="112">
        <v>0.59</v>
      </c>
      <c r="J1479" s="112">
        <v>0.59</v>
      </c>
      <c r="K1479" s="133"/>
    </row>
    <row r="1480" spans="1:11" ht="15" customHeight="1" x14ac:dyDescent="0.2">
      <c r="A1480" s="151" t="s">
        <v>73</v>
      </c>
      <c r="B1480" s="155" t="s">
        <v>101</v>
      </c>
      <c r="C1480" s="151" t="s">
        <v>102</v>
      </c>
      <c r="D1480" s="151" t="s">
        <v>302</v>
      </c>
      <c r="E1480" s="155" t="s">
        <v>303</v>
      </c>
      <c r="F1480" s="156" t="s">
        <v>304</v>
      </c>
      <c r="G1480" s="155"/>
      <c r="H1480" s="156" t="s">
        <v>305</v>
      </c>
      <c r="I1480" s="155"/>
      <c r="J1480" s="155" t="s">
        <v>306</v>
      </c>
      <c r="K1480" s="133"/>
    </row>
    <row r="1481" spans="1:11" ht="15" customHeight="1" x14ac:dyDescent="0.2">
      <c r="A1481" s="155"/>
      <c r="B1481" s="155"/>
      <c r="C1481" s="155"/>
      <c r="D1481" s="155"/>
      <c r="E1481" s="155"/>
      <c r="F1481" s="106" t="s">
        <v>307</v>
      </c>
      <c r="G1481" s="106" t="s">
        <v>308</v>
      </c>
      <c r="H1481" s="106" t="s">
        <v>307</v>
      </c>
      <c r="I1481" s="106" t="s">
        <v>308</v>
      </c>
      <c r="J1481" s="155"/>
      <c r="K1481" s="133"/>
    </row>
    <row r="1482" spans="1:11" ht="26.1" customHeight="1" x14ac:dyDescent="0.2">
      <c r="A1482" s="118" t="s">
        <v>262</v>
      </c>
      <c r="B1482" s="119" t="s">
        <v>725</v>
      </c>
      <c r="C1482" s="118" t="s">
        <v>180</v>
      </c>
      <c r="D1482" s="118" t="s">
        <v>726</v>
      </c>
      <c r="E1482" s="121">
        <v>1</v>
      </c>
      <c r="F1482" s="122">
        <v>1</v>
      </c>
      <c r="G1482" s="122">
        <v>0</v>
      </c>
      <c r="H1482" s="126">
        <v>230.5299</v>
      </c>
      <c r="I1482" s="126">
        <v>70.138499999999993</v>
      </c>
      <c r="J1482" s="126">
        <v>230.5299</v>
      </c>
      <c r="K1482" s="133"/>
    </row>
    <row r="1483" spans="1:11" ht="20.100000000000001" customHeight="1" x14ac:dyDescent="0.2">
      <c r="A1483" s="157"/>
      <c r="B1483" s="157"/>
      <c r="C1483" s="157"/>
      <c r="D1483" s="157"/>
      <c r="E1483" s="157"/>
      <c r="F1483" s="157" t="s">
        <v>311</v>
      </c>
      <c r="G1483" s="157"/>
      <c r="H1483" s="157"/>
      <c r="I1483" s="157"/>
      <c r="J1483" s="128">
        <v>230.5299</v>
      </c>
      <c r="K1483" s="133"/>
    </row>
    <row r="1484" spans="1:11" ht="20.100000000000001" customHeight="1" x14ac:dyDescent="0.2">
      <c r="A1484" s="157"/>
      <c r="B1484" s="157"/>
      <c r="C1484" s="157"/>
      <c r="D1484" s="157"/>
      <c r="E1484" s="157"/>
      <c r="F1484" s="157" t="s">
        <v>312</v>
      </c>
      <c r="G1484" s="157"/>
      <c r="H1484" s="157"/>
      <c r="I1484" s="157"/>
      <c r="J1484" s="128">
        <v>230.5299</v>
      </c>
      <c r="K1484" s="133"/>
    </row>
    <row r="1485" spans="1:11" ht="20.100000000000001" customHeight="1" x14ac:dyDescent="0.2">
      <c r="A1485" s="157"/>
      <c r="B1485" s="157"/>
      <c r="C1485" s="157"/>
      <c r="D1485" s="157"/>
      <c r="E1485" s="157"/>
      <c r="F1485" s="157" t="s">
        <v>313</v>
      </c>
      <c r="G1485" s="157"/>
      <c r="H1485" s="157"/>
      <c r="I1485" s="157"/>
      <c r="J1485" s="128">
        <v>0</v>
      </c>
      <c r="K1485" s="133"/>
    </row>
    <row r="1486" spans="1:11" ht="20.100000000000001" customHeight="1" x14ac:dyDescent="0.2">
      <c r="A1486" s="157"/>
      <c r="B1486" s="157"/>
      <c r="C1486" s="157"/>
      <c r="D1486" s="157"/>
      <c r="E1486" s="157"/>
      <c r="F1486" s="157" t="s">
        <v>314</v>
      </c>
      <c r="G1486" s="157"/>
      <c r="H1486" s="157"/>
      <c r="I1486" s="157"/>
      <c r="J1486" s="128">
        <v>0</v>
      </c>
      <c r="K1486" s="133"/>
    </row>
    <row r="1487" spans="1:11" ht="20.100000000000001" customHeight="1" x14ac:dyDescent="0.2">
      <c r="A1487" s="157"/>
      <c r="B1487" s="157"/>
      <c r="C1487" s="157"/>
      <c r="D1487" s="157"/>
      <c r="E1487" s="157"/>
      <c r="F1487" s="157" t="s">
        <v>315</v>
      </c>
      <c r="G1487" s="157"/>
      <c r="H1487" s="157"/>
      <c r="I1487" s="157"/>
      <c r="J1487" s="128">
        <v>388.56</v>
      </c>
      <c r="K1487" s="133"/>
    </row>
    <row r="1488" spans="1:11" ht="20.100000000000001" customHeight="1" x14ac:dyDescent="0.2">
      <c r="A1488" s="157"/>
      <c r="B1488" s="157"/>
      <c r="C1488" s="157"/>
      <c r="D1488" s="157"/>
      <c r="E1488" s="157"/>
      <c r="F1488" s="157" t="s">
        <v>316</v>
      </c>
      <c r="G1488" s="157"/>
      <c r="H1488" s="157"/>
      <c r="I1488" s="157"/>
      <c r="J1488" s="128">
        <v>0.59330000000000005</v>
      </c>
      <c r="K1488" s="133"/>
    </row>
    <row r="1489" spans="1:11" ht="25.5" x14ac:dyDescent="0.2">
      <c r="A1489" s="123"/>
      <c r="B1489" s="123"/>
      <c r="C1489" s="123"/>
      <c r="D1489" s="123"/>
      <c r="E1489" s="123" t="s">
        <v>272</v>
      </c>
      <c r="F1489" s="124">
        <v>0</v>
      </c>
      <c r="G1489" s="123" t="s">
        <v>273</v>
      </c>
      <c r="H1489" s="124">
        <v>0</v>
      </c>
      <c r="I1489" s="123" t="s">
        <v>274</v>
      </c>
      <c r="J1489" s="124">
        <v>0</v>
      </c>
      <c r="K1489" s="133"/>
    </row>
    <row r="1490" spans="1:11" ht="15" thickBot="1" x14ac:dyDescent="0.25">
      <c r="A1490" s="123"/>
      <c r="B1490" s="123"/>
      <c r="C1490" s="123"/>
      <c r="D1490" s="123"/>
      <c r="E1490" s="123" t="s">
        <v>275</v>
      </c>
      <c r="F1490" s="124">
        <v>0.12</v>
      </c>
      <c r="G1490" s="123"/>
      <c r="H1490" s="150" t="s">
        <v>276</v>
      </c>
      <c r="I1490" s="150"/>
      <c r="J1490" s="124">
        <v>0.71</v>
      </c>
      <c r="K1490" s="133"/>
    </row>
    <row r="1491" spans="1:11" ht="0.95" customHeight="1" thickTop="1" x14ac:dyDescent="0.2">
      <c r="A1491" s="125"/>
      <c r="B1491" s="125"/>
      <c r="C1491" s="125"/>
      <c r="D1491" s="125"/>
      <c r="E1491" s="125"/>
      <c r="F1491" s="125"/>
      <c r="G1491" s="125"/>
      <c r="H1491" s="125"/>
      <c r="I1491" s="125"/>
      <c r="J1491" s="125"/>
      <c r="K1491" s="133"/>
    </row>
    <row r="1492" spans="1:11" ht="18" customHeight="1" x14ac:dyDescent="0.2">
      <c r="A1492" s="105"/>
      <c r="B1492" s="106" t="s">
        <v>101</v>
      </c>
      <c r="C1492" s="105" t="s">
        <v>102</v>
      </c>
      <c r="D1492" s="105" t="s">
        <v>17</v>
      </c>
      <c r="E1492" s="151" t="s">
        <v>253</v>
      </c>
      <c r="F1492" s="151"/>
      <c r="G1492" s="107" t="s">
        <v>103</v>
      </c>
      <c r="H1492" s="106" t="s">
        <v>104</v>
      </c>
      <c r="I1492" s="106" t="s">
        <v>105</v>
      </c>
      <c r="J1492" s="106" t="s">
        <v>32</v>
      </c>
      <c r="K1492" s="133"/>
    </row>
    <row r="1493" spans="1:11" ht="26.1" customHeight="1" x14ac:dyDescent="0.2">
      <c r="A1493" s="108" t="s">
        <v>254</v>
      </c>
      <c r="B1493" s="109" t="s">
        <v>606</v>
      </c>
      <c r="C1493" s="108" t="s">
        <v>109</v>
      </c>
      <c r="D1493" s="108" t="s">
        <v>607</v>
      </c>
      <c r="E1493" s="148" t="s">
        <v>608</v>
      </c>
      <c r="F1493" s="148"/>
      <c r="G1493" s="110" t="s">
        <v>117</v>
      </c>
      <c r="H1493" s="111">
        <v>1</v>
      </c>
      <c r="I1493" s="112">
        <v>41.22</v>
      </c>
      <c r="J1493" s="112">
        <v>41.22</v>
      </c>
      <c r="K1493" s="133"/>
    </row>
    <row r="1494" spans="1:11" ht="24" customHeight="1" x14ac:dyDescent="0.2">
      <c r="A1494" s="113" t="s">
        <v>256</v>
      </c>
      <c r="B1494" s="114" t="s">
        <v>257</v>
      </c>
      <c r="C1494" s="113" t="s">
        <v>112</v>
      </c>
      <c r="D1494" s="113" t="s">
        <v>258</v>
      </c>
      <c r="E1494" s="149" t="s">
        <v>259</v>
      </c>
      <c r="F1494" s="149"/>
      <c r="G1494" s="115" t="s">
        <v>246</v>
      </c>
      <c r="H1494" s="116">
        <v>0.52</v>
      </c>
      <c r="I1494" s="117">
        <v>23.03</v>
      </c>
      <c r="J1494" s="117">
        <v>11.97</v>
      </c>
      <c r="K1494" s="133"/>
    </row>
    <row r="1495" spans="1:11" ht="26.1" customHeight="1" x14ac:dyDescent="0.2">
      <c r="A1495" s="113" t="s">
        <v>256</v>
      </c>
      <c r="B1495" s="114" t="s">
        <v>917</v>
      </c>
      <c r="C1495" s="113" t="s">
        <v>112</v>
      </c>
      <c r="D1495" s="113" t="s">
        <v>918</v>
      </c>
      <c r="E1495" s="149" t="s">
        <v>259</v>
      </c>
      <c r="F1495" s="149"/>
      <c r="G1495" s="115" t="s">
        <v>246</v>
      </c>
      <c r="H1495" s="116">
        <v>0.52</v>
      </c>
      <c r="I1495" s="117">
        <v>31.54</v>
      </c>
      <c r="J1495" s="117">
        <v>16.399999999999999</v>
      </c>
      <c r="K1495" s="133"/>
    </row>
    <row r="1496" spans="1:11" ht="26.1" customHeight="1" x14ac:dyDescent="0.2">
      <c r="A1496" s="118" t="s">
        <v>262</v>
      </c>
      <c r="B1496" s="119" t="s">
        <v>893</v>
      </c>
      <c r="C1496" s="118" t="s">
        <v>109</v>
      </c>
      <c r="D1496" s="118" t="s">
        <v>894</v>
      </c>
      <c r="E1496" s="152" t="s">
        <v>265</v>
      </c>
      <c r="F1496" s="152"/>
      <c r="G1496" s="120" t="s">
        <v>110</v>
      </c>
      <c r="H1496" s="121">
        <v>0.17</v>
      </c>
      <c r="I1496" s="122">
        <v>2.88</v>
      </c>
      <c r="J1496" s="122">
        <v>0.48</v>
      </c>
      <c r="K1496" s="133"/>
    </row>
    <row r="1497" spans="1:11" ht="26.1" customHeight="1" x14ac:dyDescent="0.2">
      <c r="A1497" s="118" t="s">
        <v>262</v>
      </c>
      <c r="B1497" s="119" t="s">
        <v>827</v>
      </c>
      <c r="C1497" s="118" t="s">
        <v>109</v>
      </c>
      <c r="D1497" s="118" t="s">
        <v>828</v>
      </c>
      <c r="E1497" s="152" t="s">
        <v>265</v>
      </c>
      <c r="F1497" s="152"/>
      <c r="G1497" s="120" t="s">
        <v>117</v>
      </c>
      <c r="H1497" s="121">
        <v>1.01</v>
      </c>
      <c r="I1497" s="122">
        <v>11.03</v>
      </c>
      <c r="J1497" s="122">
        <v>11.14</v>
      </c>
      <c r="K1497" s="133"/>
    </row>
    <row r="1498" spans="1:11" ht="24" customHeight="1" x14ac:dyDescent="0.2">
      <c r="A1498" s="118" t="s">
        <v>262</v>
      </c>
      <c r="B1498" s="119" t="s">
        <v>895</v>
      </c>
      <c r="C1498" s="118" t="s">
        <v>109</v>
      </c>
      <c r="D1498" s="118" t="s">
        <v>896</v>
      </c>
      <c r="E1498" s="152" t="s">
        <v>265</v>
      </c>
      <c r="F1498" s="152"/>
      <c r="G1498" s="120" t="s">
        <v>120</v>
      </c>
      <c r="H1498" s="121">
        <v>2.3E-2</v>
      </c>
      <c r="I1498" s="122">
        <v>53.87</v>
      </c>
      <c r="J1498" s="122">
        <v>1.23</v>
      </c>
      <c r="K1498" s="133"/>
    </row>
    <row r="1499" spans="1:11" ht="25.5" x14ac:dyDescent="0.2">
      <c r="A1499" s="123"/>
      <c r="B1499" s="123"/>
      <c r="C1499" s="123"/>
      <c r="D1499" s="123"/>
      <c r="E1499" s="123" t="s">
        <v>272</v>
      </c>
      <c r="F1499" s="124">
        <v>9.6441991000603053</v>
      </c>
      <c r="G1499" s="123" t="s">
        <v>273</v>
      </c>
      <c r="H1499" s="124">
        <v>11.15</v>
      </c>
      <c r="I1499" s="123" t="s">
        <v>274</v>
      </c>
      <c r="J1499" s="124">
        <v>20.79</v>
      </c>
      <c r="K1499" s="133"/>
    </row>
    <row r="1500" spans="1:11" ht="15" thickBot="1" x14ac:dyDescent="0.25">
      <c r="A1500" s="123"/>
      <c r="B1500" s="123"/>
      <c r="C1500" s="123"/>
      <c r="D1500" s="123"/>
      <c r="E1500" s="123" t="s">
        <v>275</v>
      </c>
      <c r="F1500" s="124">
        <v>8.59</v>
      </c>
      <c r="G1500" s="123"/>
      <c r="H1500" s="150" t="s">
        <v>276</v>
      </c>
      <c r="I1500" s="150"/>
      <c r="J1500" s="124">
        <v>49.81</v>
      </c>
      <c r="K1500" s="133"/>
    </row>
    <row r="1501" spans="1:11" ht="0.95" customHeight="1" thickTop="1" x14ac:dyDescent="0.2">
      <c r="A1501" s="125"/>
      <c r="B1501" s="125"/>
      <c r="C1501" s="125"/>
      <c r="D1501" s="125"/>
      <c r="E1501" s="125"/>
      <c r="F1501" s="125"/>
      <c r="G1501" s="125"/>
      <c r="H1501" s="125"/>
      <c r="I1501" s="125"/>
      <c r="J1501" s="125"/>
      <c r="K1501" s="133"/>
    </row>
    <row r="1502" spans="1:11" ht="18" customHeight="1" x14ac:dyDescent="0.2">
      <c r="A1502" s="105"/>
      <c r="B1502" s="106" t="s">
        <v>101</v>
      </c>
      <c r="C1502" s="105" t="s">
        <v>102</v>
      </c>
      <c r="D1502" s="105" t="s">
        <v>17</v>
      </c>
      <c r="E1502" s="151" t="s">
        <v>253</v>
      </c>
      <c r="F1502" s="151"/>
      <c r="G1502" s="107" t="s">
        <v>103</v>
      </c>
      <c r="H1502" s="106" t="s">
        <v>104</v>
      </c>
      <c r="I1502" s="106" t="s">
        <v>105</v>
      </c>
      <c r="J1502" s="106" t="s">
        <v>32</v>
      </c>
      <c r="K1502" s="133"/>
    </row>
    <row r="1503" spans="1:11" ht="24" customHeight="1" x14ac:dyDescent="0.2">
      <c r="A1503" s="108" t="s">
        <v>254</v>
      </c>
      <c r="B1503" s="109" t="s">
        <v>597</v>
      </c>
      <c r="C1503" s="108" t="s">
        <v>109</v>
      </c>
      <c r="D1503" s="108" t="s">
        <v>598</v>
      </c>
      <c r="E1503" s="148" t="s">
        <v>599</v>
      </c>
      <c r="F1503" s="148"/>
      <c r="G1503" s="110" t="s">
        <v>117</v>
      </c>
      <c r="H1503" s="111">
        <v>1</v>
      </c>
      <c r="I1503" s="112">
        <v>18.71</v>
      </c>
      <c r="J1503" s="112">
        <v>18.71</v>
      </c>
      <c r="K1503" s="133"/>
    </row>
    <row r="1504" spans="1:11" ht="26.1" customHeight="1" x14ac:dyDescent="0.2">
      <c r="A1504" s="113" t="s">
        <v>256</v>
      </c>
      <c r="B1504" s="114" t="s">
        <v>760</v>
      </c>
      <c r="C1504" s="113" t="s">
        <v>109</v>
      </c>
      <c r="D1504" s="113" t="s">
        <v>761</v>
      </c>
      <c r="E1504" s="149" t="s">
        <v>762</v>
      </c>
      <c r="F1504" s="149"/>
      <c r="G1504" s="115" t="s">
        <v>117</v>
      </c>
      <c r="H1504" s="116">
        <v>1.01</v>
      </c>
      <c r="I1504" s="117">
        <v>6.32</v>
      </c>
      <c r="J1504" s="117">
        <v>6.38</v>
      </c>
      <c r="K1504" s="133"/>
    </row>
    <row r="1505" spans="1:11" ht="24" customHeight="1" x14ac:dyDescent="0.2">
      <c r="A1505" s="113" t="s">
        <v>256</v>
      </c>
      <c r="B1505" s="114" t="s">
        <v>257</v>
      </c>
      <c r="C1505" s="113" t="s">
        <v>112</v>
      </c>
      <c r="D1505" s="113" t="s">
        <v>258</v>
      </c>
      <c r="E1505" s="149" t="s">
        <v>259</v>
      </c>
      <c r="F1505" s="149"/>
      <c r="G1505" s="115" t="s">
        <v>246</v>
      </c>
      <c r="H1505" s="116">
        <v>0.11</v>
      </c>
      <c r="I1505" s="117">
        <v>23.03</v>
      </c>
      <c r="J1505" s="117">
        <v>2.5299999999999998</v>
      </c>
      <c r="K1505" s="133"/>
    </row>
    <row r="1506" spans="1:11" ht="26.1" customHeight="1" x14ac:dyDescent="0.2">
      <c r="A1506" s="113" t="s">
        <v>256</v>
      </c>
      <c r="B1506" s="114" t="s">
        <v>917</v>
      </c>
      <c r="C1506" s="113" t="s">
        <v>112</v>
      </c>
      <c r="D1506" s="113" t="s">
        <v>918</v>
      </c>
      <c r="E1506" s="149" t="s">
        <v>259</v>
      </c>
      <c r="F1506" s="149"/>
      <c r="G1506" s="115" t="s">
        <v>246</v>
      </c>
      <c r="H1506" s="116">
        <v>0.11</v>
      </c>
      <c r="I1506" s="117">
        <v>31.54</v>
      </c>
      <c r="J1506" s="117">
        <v>3.46</v>
      </c>
      <c r="K1506" s="133"/>
    </row>
    <row r="1507" spans="1:11" ht="24" customHeight="1" x14ac:dyDescent="0.2">
      <c r="A1507" s="118" t="s">
        <v>262</v>
      </c>
      <c r="B1507" s="119" t="s">
        <v>897</v>
      </c>
      <c r="C1507" s="118" t="s">
        <v>109</v>
      </c>
      <c r="D1507" s="118" t="s">
        <v>898</v>
      </c>
      <c r="E1507" s="152" t="s">
        <v>265</v>
      </c>
      <c r="F1507" s="152"/>
      <c r="G1507" s="120" t="s">
        <v>117</v>
      </c>
      <c r="H1507" s="121">
        <v>1.01</v>
      </c>
      <c r="I1507" s="122">
        <v>6.21</v>
      </c>
      <c r="J1507" s="122">
        <v>6.27</v>
      </c>
      <c r="K1507" s="133"/>
    </row>
    <row r="1508" spans="1:11" ht="24" customHeight="1" x14ac:dyDescent="0.2">
      <c r="A1508" s="118" t="s">
        <v>262</v>
      </c>
      <c r="B1508" s="119" t="s">
        <v>813</v>
      </c>
      <c r="C1508" s="118" t="s">
        <v>109</v>
      </c>
      <c r="D1508" s="118" t="s">
        <v>814</v>
      </c>
      <c r="E1508" s="152" t="s">
        <v>265</v>
      </c>
      <c r="F1508" s="152"/>
      <c r="G1508" s="120" t="s">
        <v>117</v>
      </c>
      <c r="H1508" s="121">
        <v>0.35</v>
      </c>
      <c r="I1508" s="122">
        <v>0.22</v>
      </c>
      <c r="J1508" s="122">
        <v>7.0000000000000007E-2</v>
      </c>
      <c r="K1508" s="133"/>
    </row>
    <row r="1509" spans="1:11" ht="25.5" x14ac:dyDescent="0.2">
      <c r="A1509" s="123"/>
      <c r="B1509" s="123"/>
      <c r="C1509" s="123"/>
      <c r="D1509" s="123"/>
      <c r="E1509" s="123" t="s">
        <v>272</v>
      </c>
      <c r="F1509" s="124">
        <v>3.8409797281625457</v>
      </c>
      <c r="G1509" s="123" t="s">
        <v>273</v>
      </c>
      <c r="H1509" s="124">
        <v>4.4400000000000004</v>
      </c>
      <c r="I1509" s="123" t="s">
        <v>274</v>
      </c>
      <c r="J1509" s="124">
        <v>8.2799999999999994</v>
      </c>
      <c r="K1509" s="133"/>
    </row>
    <row r="1510" spans="1:11" ht="15" thickBot="1" x14ac:dyDescent="0.25">
      <c r="A1510" s="123"/>
      <c r="B1510" s="123"/>
      <c r="C1510" s="123"/>
      <c r="D1510" s="123"/>
      <c r="E1510" s="123" t="s">
        <v>275</v>
      </c>
      <c r="F1510" s="124">
        <v>3.9</v>
      </c>
      <c r="G1510" s="123"/>
      <c r="H1510" s="150" t="s">
        <v>276</v>
      </c>
      <c r="I1510" s="150"/>
      <c r="J1510" s="124">
        <v>22.61</v>
      </c>
      <c r="K1510" s="133"/>
    </row>
    <row r="1511" spans="1:11" ht="0.95" customHeight="1" thickTop="1" x14ac:dyDescent="0.2">
      <c r="A1511" s="125"/>
      <c r="B1511" s="125"/>
      <c r="C1511" s="125"/>
      <c r="D1511" s="125"/>
      <c r="E1511" s="125"/>
      <c r="F1511" s="125"/>
      <c r="G1511" s="125"/>
      <c r="H1511" s="125"/>
      <c r="I1511" s="125"/>
      <c r="J1511" s="125"/>
      <c r="K1511" s="133"/>
    </row>
    <row r="1512" spans="1:11" ht="18" customHeight="1" x14ac:dyDescent="0.2">
      <c r="A1512" s="105"/>
      <c r="B1512" s="106" t="s">
        <v>101</v>
      </c>
      <c r="C1512" s="105" t="s">
        <v>102</v>
      </c>
      <c r="D1512" s="105" t="s">
        <v>17</v>
      </c>
      <c r="E1512" s="151" t="s">
        <v>253</v>
      </c>
      <c r="F1512" s="151"/>
      <c r="G1512" s="107" t="s">
        <v>103</v>
      </c>
      <c r="H1512" s="106" t="s">
        <v>104</v>
      </c>
      <c r="I1512" s="106" t="s">
        <v>105</v>
      </c>
      <c r="J1512" s="106" t="s">
        <v>32</v>
      </c>
      <c r="K1512" s="133"/>
    </row>
    <row r="1513" spans="1:11" ht="51.95" customHeight="1" x14ac:dyDescent="0.2">
      <c r="A1513" s="108" t="s">
        <v>254</v>
      </c>
      <c r="B1513" s="109" t="s">
        <v>618</v>
      </c>
      <c r="C1513" s="108" t="s">
        <v>109</v>
      </c>
      <c r="D1513" s="108" t="s">
        <v>619</v>
      </c>
      <c r="E1513" s="148" t="s">
        <v>620</v>
      </c>
      <c r="F1513" s="148"/>
      <c r="G1513" s="110" t="s">
        <v>110</v>
      </c>
      <c r="H1513" s="111">
        <v>1</v>
      </c>
      <c r="I1513" s="112">
        <v>412.3</v>
      </c>
      <c r="J1513" s="112">
        <v>412.3</v>
      </c>
      <c r="K1513" s="133"/>
    </row>
    <row r="1514" spans="1:11" ht="24" customHeight="1" x14ac:dyDescent="0.2">
      <c r="A1514" s="113" t="s">
        <v>256</v>
      </c>
      <c r="B1514" s="114" t="s">
        <v>257</v>
      </c>
      <c r="C1514" s="113" t="s">
        <v>112</v>
      </c>
      <c r="D1514" s="113" t="s">
        <v>258</v>
      </c>
      <c r="E1514" s="149" t="s">
        <v>259</v>
      </c>
      <c r="F1514" s="149"/>
      <c r="G1514" s="115" t="s">
        <v>246</v>
      </c>
      <c r="H1514" s="116">
        <v>2.2999999999999998</v>
      </c>
      <c r="I1514" s="117">
        <v>23.03</v>
      </c>
      <c r="J1514" s="117">
        <v>52.96</v>
      </c>
      <c r="K1514" s="133"/>
    </row>
    <row r="1515" spans="1:11" ht="26.1" customHeight="1" x14ac:dyDescent="0.2">
      <c r="A1515" s="113" t="s">
        <v>256</v>
      </c>
      <c r="B1515" s="114" t="s">
        <v>917</v>
      </c>
      <c r="C1515" s="113" t="s">
        <v>112</v>
      </c>
      <c r="D1515" s="113" t="s">
        <v>918</v>
      </c>
      <c r="E1515" s="149" t="s">
        <v>259</v>
      </c>
      <c r="F1515" s="149"/>
      <c r="G1515" s="115" t="s">
        <v>246</v>
      </c>
      <c r="H1515" s="116">
        <v>2.2999999999999998</v>
      </c>
      <c r="I1515" s="117">
        <v>31.54</v>
      </c>
      <c r="J1515" s="117">
        <v>72.540000000000006</v>
      </c>
      <c r="K1515" s="133"/>
    </row>
    <row r="1516" spans="1:11" ht="39" customHeight="1" x14ac:dyDescent="0.2">
      <c r="A1516" s="118" t="s">
        <v>262</v>
      </c>
      <c r="B1516" s="119" t="s">
        <v>899</v>
      </c>
      <c r="C1516" s="118" t="s">
        <v>109</v>
      </c>
      <c r="D1516" s="118" t="s">
        <v>900</v>
      </c>
      <c r="E1516" s="152" t="s">
        <v>265</v>
      </c>
      <c r="F1516" s="152"/>
      <c r="G1516" s="120" t="s">
        <v>110</v>
      </c>
      <c r="H1516" s="121">
        <v>1</v>
      </c>
      <c r="I1516" s="122">
        <v>38.17</v>
      </c>
      <c r="J1516" s="122">
        <v>38.17</v>
      </c>
      <c r="K1516" s="133"/>
    </row>
    <row r="1517" spans="1:11" ht="26.1" customHeight="1" x14ac:dyDescent="0.2">
      <c r="A1517" s="118" t="s">
        <v>262</v>
      </c>
      <c r="B1517" s="119" t="s">
        <v>901</v>
      </c>
      <c r="C1517" s="118" t="s">
        <v>109</v>
      </c>
      <c r="D1517" s="118" t="s">
        <v>902</v>
      </c>
      <c r="E1517" s="152" t="s">
        <v>265</v>
      </c>
      <c r="F1517" s="152"/>
      <c r="G1517" s="120" t="s">
        <v>110</v>
      </c>
      <c r="H1517" s="121">
        <v>1</v>
      </c>
      <c r="I1517" s="122">
        <v>7.18</v>
      </c>
      <c r="J1517" s="122">
        <v>7.18</v>
      </c>
      <c r="K1517" s="133"/>
    </row>
    <row r="1518" spans="1:11" ht="26.1" customHeight="1" x14ac:dyDescent="0.2">
      <c r="A1518" s="118" t="s">
        <v>262</v>
      </c>
      <c r="B1518" s="119" t="s">
        <v>803</v>
      </c>
      <c r="C1518" s="118" t="s">
        <v>109</v>
      </c>
      <c r="D1518" s="118" t="s">
        <v>804</v>
      </c>
      <c r="E1518" s="152" t="s">
        <v>265</v>
      </c>
      <c r="F1518" s="152"/>
      <c r="G1518" s="120" t="s">
        <v>110</v>
      </c>
      <c r="H1518" s="121">
        <v>1</v>
      </c>
      <c r="I1518" s="122">
        <v>4.1100000000000003</v>
      </c>
      <c r="J1518" s="122">
        <v>4.1100000000000003</v>
      </c>
      <c r="K1518" s="133"/>
    </row>
    <row r="1519" spans="1:11" ht="26.1" customHeight="1" x14ac:dyDescent="0.2">
      <c r="A1519" s="118" t="s">
        <v>262</v>
      </c>
      <c r="B1519" s="119" t="s">
        <v>903</v>
      </c>
      <c r="C1519" s="118" t="s">
        <v>109</v>
      </c>
      <c r="D1519" s="118" t="s">
        <v>904</v>
      </c>
      <c r="E1519" s="152" t="s">
        <v>265</v>
      </c>
      <c r="F1519" s="152"/>
      <c r="G1519" s="120" t="s">
        <v>110</v>
      </c>
      <c r="H1519" s="121">
        <v>1</v>
      </c>
      <c r="I1519" s="122">
        <v>166.47</v>
      </c>
      <c r="J1519" s="122">
        <v>166.47</v>
      </c>
      <c r="K1519" s="133"/>
    </row>
    <row r="1520" spans="1:11" ht="26.1" customHeight="1" x14ac:dyDescent="0.2">
      <c r="A1520" s="118" t="s">
        <v>262</v>
      </c>
      <c r="B1520" s="119" t="s">
        <v>905</v>
      </c>
      <c r="C1520" s="118" t="s">
        <v>109</v>
      </c>
      <c r="D1520" s="118" t="s">
        <v>906</v>
      </c>
      <c r="E1520" s="152" t="s">
        <v>265</v>
      </c>
      <c r="F1520" s="152"/>
      <c r="G1520" s="120" t="s">
        <v>110</v>
      </c>
      <c r="H1520" s="121">
        <v>1</v>
      </c>
      <c r="I1520" s="122">
        <v>18.66</v>
      </c>
      <c r="J1520" s="122">
        <v>18.66</v>
      </c>
      <c r="K1520" s="133"/>
    </row>
    <row r="1521" spans="1:11" ht="26.1" customHeight="1" x14ac:dyDescent="0.2">
      <c r="A1521" s="118" t="s">
        <v>262</v>
      </c>
      <c r="B1521" s="119" t="s">
        <v>907</v>
      </c>
      <c r="C1521" s="118" t="s">
        <v>109</v>
      </c>
      <c r="D1521" s="118" t="s">
        <v>908</v>
      </c>
      <c r="E1521" s="152" t="s">
        <v>265</v>
      </c>
      <c r="F1521" s="152"/>
      <c r="G1521" s="120" t="s">
        <v>110</v>
      </c>
      <c r="H1521" s="121">
        <v>1</v>
      </c>
      <c r="I1521" s="122">
        <v>29.69</v>
      </c>
      <c r="J1521" s="122">
        <v>29.69</v>
      </c>
      <c r="K1521" s="133"/>
    </row>
    <row r="1522" spans="1:11" ht="24" customHeight="1" x14ac:dyDescent="0.2">
      <c r="A1522" s="118" t="s">
        <v>262</v>
      </c>
      <c r="B1522" s="119" t="s">
        <v>909</v>
      </c>
      <c r="C1522" s="118" t="s">
        <v>109</v>
      </c>
      <c r="D1522" s="118" t="s">
        <v>910</v>
      </c>
      <c r="E1522" s="152" t="s">
        <v>265</v>
      </c>
      <c r="F1522" s="152"/>
      <c r="G1522" s="120" t="s">
        <v>817</v>
      </c>
      <c r="H1522" s="121">
        <v>1</v>
      </c>
      <c r="I1522" s="122">
        <v>22.52</v>
      </c>
      <c r="J1522" s="122">
        <v>22.52</v>
      </c>
      <c r="K1522" s="133"/>
    </row>
    <row r="1523" spans="1:11" ht="25.5" x14ac:dyDescent="0.2">
      <c r="A1523" s="123"/>
      <c r="B1523" s="123"/>
      <c r="C1523" s="123"/>
      <c r="D1523" s="123"/>
      <c r="E1523" s="123" t="s">
        <v>272</v>
      </c>
      <c r="F1523" s="124">
        <v>42.66363594192142</v>
      </c>
      <c r="G1523" s="123" t="s">
        <v>273</v>
      </c>
      <c r="H1523" s="124">
        <v>49.31</v>
      </c>
      <c r="I1523" s="123" t="s">
        <v>274</v>
      </c>
      <c r="J1523" s="124">
        <v>91.97</v>
      </c>
      <c r="K1523" s="133"/>
    </row>
    <row r="1524" spans="1:11" ht="15" thickBot="1" x14ac:dyDescent="0.25">
      <c r="A1524" s="123"/>
      <c r="B1524" s="123"/>
      <c r="C1524" s="123"/>
      <c r="D1524" s="123"/>
      <c r="E1524" s="123" t="s">
        <v>275</v>
      </c>
      <c r="F1524" s="124">
        <v>85.96</v>
      </c>
      <c r="G1524" s="123"/>
      <c r="H1524" s="150" t="s">
        <v>276</v>
      </c>
      <c r="I1524" s="150"/>
      <c r="J1524" s="124">
        <v>498.26</v>
      </c>
      <c r="K1524" s="133"/>
    </row>
    <row r="1525" spans="1:11" ht="0.95" customHeight="1" thickTop="1" x14ac:dyDescent="0.2">
      <c r="A1525" s="125"/>
      <c r="B1525" s="125"/>
      <c r="C1525" s="125"/>
      <c r="D1525" s="125"/>
      <c r="E1525" s="125"/>
      <c r="F1525" s="125"/>
      <c r="G1525" s="125"/>
      <c r="H1525" s="125"/>
      <c r="I1525" s="125"/>
      <c r="J1525" s="125"/>
      <c r="K1525" s="133"/>
    </row>
    <row r="1526" spans="1:11" x14ac:dyDescent="0.2">
      <c r="A1526" s="130"/>
      <c r="B1526" s="130"/>
      <c r="C1526" s="130"/>
      <c r="D1526" s="130"/>
      <c r="E1526" s="130"/>
      <c r="F1526" s="130"/>
      <c r="G1526" s="130"/>
      <c r="H1526" s="130"/>
      <c r="I1526" s="130"/>
      <c r="J1526" s="130"/>
      <c r="K1526" s="133"/>
    </row>
    <row r="1527" spans="1:11" x14ac:dyDescent="0.2">
      <c r="A1527" s="157"/>
      <c r="B1527" s="157"/>
      <c r="C1527" s="157"/>
      <c r="D1527" s="131"/>
      <c r="E1527" s="127"/>
      <c r="F1527" s="147" t="s">
        <v>122</v>
      </c>
      <c r="G1527" s="157"/>
      <c r="H1527" s="160">
        <v>176224.07</v>
      </c>
      <c r="I1527" s="157"/>
      <c r="J1527" s="157"/>
      <c r="K1527" s="133"/>
    </row>
    <row r="1528" spans="1:11" x14ac:dyDescent="0.2">
      <c r="A1528" s="157"/>
      <c r="B1528" s="157"/>
      <c r="C1528" s="157"/>
      <c r="D1528" s="131"/>
      <c r="E1528" s="127"/>
      <c r="F1528" s="147" t="s">
        <v>123</v>
      </c>
      <c r="G1528" s="157"/>
      <c r="H1528" s="160">
        <v>36646.61</v>
      </c>
      <c r="I1528" s="157"/>
      <c r="J1528" s="157"/>
      <c r="K1528" s="133"/>
    </row>
    <row r="1529" spans="1:11" x14ac:dyDescent="0.2">
      <c r="A1529" s="157"/>
      <c r="B1529" s="157"/>
      <c r="C1529" s="157"/>
      <c r="D1529" s="131"/>
      <c r="E1529" s="127"/>
      <c r="F1529" s="147" t="s">
        <v>124</v>
      </c>
      <c r="G1529" s="157"/>
      <c r="H1529" s="160">
        <v>212870.68</v>
      </c>
      <c r="I1529" s="157"/>
      <c r="J1529" s="157"/>
      <c r="K1529" s="133"/>
    </row>
  </sheetData>
  <mergeCells count="1577">
    <mergeCell ref="A1528:C1528"/>
    <mergeCell ref="F1528:G1528"/>
    <mergeCell ref="H1528:J1528"/>
    <mergeCell ref="A1529:C1529"/>
    <mergeCell ref="F1529:G1529"/>
    <mergeCell ref="H1529:J1529"/>
    <mergeCell ref="E1519:F1519"/>
    <mergeCell ref="E1520:F1520"/>
    <mergeCell ref="E1521:F1521"/>
    <mergeCell ref="E1522:F1522"/>
    <mergeCell ref="H1524:I1524"/>
    <mergeCell ref="A1527:C1527"/>
    <mergeCell ref="F1527:G1527"/>
    <mergeCell ref="H1527:J1527"/>
    <mergeCell ref="E1513:F1513"/>
    <mergeCell ref="E1514:F1514"/>
    <mergeCell ref="E1515:F1515"/>
    <mergeCell ref="E1516:F1516"/>
    <mergeCell ref="E1517:F1517"/>
    <mergeCell ref="E1518:F1518"/>
    <mergeCell ref="E1505:F1505"/>
    <mergeCell ref="E1506:F1506"/>
    <mergeCell ref="E1507:F1507"/>
    <mergeCell ref="E1508:F1508"/>
    <mergeCell ref="H1510:I1510"/>
    <mergeCell ref="E1512:F1512"/>
    <mergeCell ref="E1497:F1497"/>
    <mergeCell ref="E1498:F1498"/>
    <mergeCell ref="H1500:I1500"/>
    <mergeCell ref="E1502:F1502"/>
    <mergeCell ref="E1503:F1503"/>
    <mergeCell ref="E1504:F1504"/>
    <mergeCell ref="H1490:I1490"/>
    <mergeCell ref="E1492:F1492"/>
    <mergeCell ref="E1493:F1493"/>
    <mergeCell ref="E1494:F1494"/>
    <mergeCell ref="E1495:F1495"/>
    <mergeCell ref="E1496:F1496"/>
    <mergeCell ref="A1486:E1486"/>
    <mergeCell ref="F1486:I1486"/>
    <mergeCell ref="A1487:E1487"/>
    <mergeCell ref="F1487:I1487"/>
    <mergeCell ref="A1488:E1488"/>
    <mergeCell ref="F1488:I1488"/>
    <mergeCell ref="J1480:J1481"/>
    <mergeCell ref="A1483:E1483"/>
    <mergeCell ref="F1483:I1483"/>
    <mergeCell ref="A1484:E1484"/>
    <mergeCell ref="F1484:I1484"/>
    <mergeCell ref="A1485:E1485"/>
    <mergeCell ref="F1485:I1485"/>
    <mergeCell ref="H1476:I1476"/>
    <mergeCell ref="E1478:F1478"/>
    <mergeCell ref="E1479:F1479"/>
    <mergeCell ref="A1480:A1481"/>
    <mergeCell ref="B1480:B1481"/>
    <mergeCell ref="C1480:C1481"/>
    <mergeCell ref="D1480:D1481"/>
    <mergeCell ref="E1480:E1481"/>
    <mergeCell ref="F1480:G1480"/>
    <mergeCell ref="H1480:I1480"/>
    <mergeCell ref="A1472:E1472"/>
    <mergeCell ref="F1472:I1472"/>
    <mergeCell ref="A1473:E1473"/>
    <mergeCell ref="F1473:I1473"/>
    <mergeCell ref="A1474:E1474"/>
    <mergeCell ref="F1474:I1474"/>
    <mergeCell ref="J1466:J1467"/>
    <mergeCell ref="A1469:E1469"/>
    <mergeCell ref="F1469:I1469"/>
    <mergeCell ref="A1470:E1470"/>
    <mergeCell ref="F1470:I1470"/>
    <mergeCell ref="A1471:E1471"/>
    <mergeCell ref="F1471:I1471"/>
    <mergeCell ref="H1462:I1462"/>
    <mergeCell ref="E1464:F1464"/>
    <mergeCell ref="E1465:F1465"/>
    <mergeCell ref="A1466:A1467"/>
    <mergeCell ref="B1466:B1467"/>
    <mergeCell ref="C1466:C1467"/>
    <mergeCell ref="D1466:D1467"/>
    <mergeCell ref="E1466:E1467"/>
    <mergeCell ref="F1466:G1466"/>
    <mergeCell ref="H1466:I1466"/>
    <mergeCell ref="A1458:E1458"/>
    <mergeCell ref="F1458:I1458"/>
    <mergeCell ref="A1459:E1459"/>
    <mergeCell ref="F1459:I1459"/>
    <mergeCell ref="A1460:E1460"/>
    <mergeCell ref="F1460:I1460"/>
    <mergeCell ref="J1452:J1453"/>
    <mergeCell ref="A1455:E1455"/>
    <mergeCell ref="F1455:I1455"/>
    <mergeCell ref="A1456:E1456"/>
    <mergeCell ref="F1456:I1456"/>
    <mergeCell ref="A1457:E1457"/>
    <mergeCell ref="F1457:I1457"/>
    <mergeCell ref="H1448:I1448"/>
    <mergeCell ref="E1450:F1450"/>
    <mergeCell ref="E1451:F1451"/>
    <mergeCell ref="A1452:A1453"/>
    <mergeCell ref="B1452:B1453"/>
    <mergeCell ref="C1452:C1453"/>
    <mergeCell ref="D1452:D1453"/>
    <mergeCell ref="E1452:E1453"/>
    <mergeCell ref="F1452:G1452"/>
    <mergeCell ref="H1452:I1452"/>
    <mergeCell ref="A1444:E1444"/>
    <mergeCell ref="F1444:I1444"/>
    <mergeCell ref="A1445:E1445"/>
    <mergeCell ref="F1445:I1445"/>
    <mergeCell ref="A1446:E1446"/>
    <mergeCell ref="F1446:I1446"/>
    <mergeCell ref="J1438:J1439"/>
    <mergeCell ref="A1441:E1441"/>
    <mergeCell ref="F1441:I1441"/>
    <mergeCell ref="A1442:E1442"/>
    <mergeCell ref="F1442:I1442"/>
    <mergeCell ref="A1443:E1443"/>
    <mergeCell ref="F1443:I1443"/>
    <mergeCell ref="H1434:I1434"/>
    <mergeCell ref="E1436:F1436"/>
    <mergeCell ref="E1437:F1437"/>
    <mergeCell ref="A1438:A1439"/>
    <mergeCell ref="B1438:B1439"/>
    <mergeCell ref="C1438:C1439"/>
    <mergeCell ref="D1438:D1439"/>
    <mergeCell ref="E1438:E1439"/>
    <mergeCell ref="F1438:G1438"/>
    <mergeCell ref="H1438:I1438"/>
    <mergeCell ref="A1430:E1430"/>
    <mergeCell ref="F1430:I1430"/>
    <mergeCell ref="A1431:E1431"/>
    <mergeCell ref="F1431:I1431"/>
    <mergeCell ref="A1432:E1432"/>
    <mergeCell ref="F1432:I1432"/>
    <mergeCell ref="J1424:J1425"/>
    <mergeCell ref="A1427:E1427"/>
    <mergeCell ref="F1427:I1427"/>
    <mergeCell ref="A1428:E1428"/>
    <mergeCell ref="F1428:I1428"/>
    <mergeCell ref="A1429:E1429"/>
    <mergeCell ref="F1429:I1429"/>
    <mergeCell ref="H1420:I1420"/>
    <mergeCell ref="E1422:F1422"/>
    <mergeCell ref="E1423:F1423"/>
    <mergeCell ref="A1424:A1425"/>
    <mergeCell ref="B1424:B1425"/>
    <mergeCell ref="C1424:C1425"/>
    <mergeCell ref="D1424:D1425"/>
    <mergeCell ref="E1424:E1425"/>
    <mergeCell ref="F1424:G1424"/>
    <mergeCell ref="H1424:I1424"/>
    <mergeCell ref="A1416:E1416"/>
    <mergeCell ref="F1416:I1416"/>
    <mergeCell ref="A1417:E1417"/>
    <mergeCell ref="F1417:I1417"/>
    <mergeCell ref="A1418:E1418"/>
    <mergeCell ref="F1418:I1418"/>
    <mergeCell ref="J1410:J1411"/>
    <mergeCell ref="A1413:E1413"/>
    <mergeCell ref="F1413:I1413"/>
    <mergeCell ref="A1414:E1414"/>
    <mergeCell ref="F1414:I1414"/>
    <mergeCell ref="A1415:E1415"/>
    <mergeCell ref="F1415:I1415"/>
    <mergeCell ref="H1406:I1406"/>
    <mergeCell ref="E1408:F1408"/>
    <mergeCell ref="E1409:F1409"/>
    <mergeCell ref="A1410:A1411"/>
    <mergeCell ref="B1410:B1411"/>
    <mergeCell ref="C1410:C1411"/>
    <mergeCell ref="D1410:D1411"/>
    <mergeCell ref="E1410:E1411"/>
    <mergeCell ref="F1410:G1410"/>
    <mergeCell ref="H1410:I1410"/>
    <mergeCell ref="E1399:F1399"/>
    <mergeCell ref="E1400:F1400"/>
    <mergeCell ref="E1401:F1401"/>
    <mergeCell ref="E1402:F1402"/>
    <mergeCell ref="E1403:F1403"/>
    <mergeCell ref="E1404:F1404"/>
    <mergeCell ref="E1391:F1391"/>
    <mergeCell ref="E1392:F1392"/>
    <mergeCell ref="E1393:F1393"/>
    <mergeCell ref="E1394:F1394"/>
    <mergeCell ref="H1396:I1396"/>
    <mergeCell ref="E1398:F1398"/>
    <mergeCell ref="E1385:F1385"/>
    <mergeCell ref="E1386:F1386"/>
    <mergeCell ref="E1387:F1387"/>
    <mergeCell ref="E1388:F1388"/>
    <mergeCell ref="E1389:F1389"/>
    <mergeCell ref="E1390:F1390"/>
    <mergeCell ref="E1375:F1375"/>
    <mergeCell ref="H1377:I1377"/>
    <mergeCell ref="E1379:F1379"/>
    <mergeCell ref="E1380:F1380"/>
    <mergeCell ref="E1381:F1381"/>
    <mergeCell ref="H1383:I1383"/>
    <mergeCell ref="E1367:F1367"/>
    <mergeCell ref="E1368:F1368"/>
    <mergeCell ref="E1369:F1369"/>
    <mergeCell ref="H1371:I1371"/>
    <mergeCell ref="E1373:F1373"/>
    <mergeCell ref="E1374:F1374"/>
    <mergeCell ref="E1357:F1357"/>
    <mergeCell ref="H1359:I1359"/>
    <mergeCell ref="E1361:F1361"/>
    <mergeCell ref="E1362:F1362"/>
    <mergeCell ref="E1363:F1363"/>
    <mergeCell ref="H1365:I1365"/>
    <mergeCell ref="E1351:F1351"/>
    <mergeCell ref="E1352:F1352"/>
    <mergeCell ref="E1353:F1353"/>
    <mergeCell ref="E1354:F1354"/>
    <mergeCell ref="E1355:F1355"/>
    <mergeCell ref="E1356:F1356"/>
    <mergeCell ref="E1343:F1343"/>
    <mergeCell ref="E1344:F1344"/>
    <mergeCell ref="E1345:F1345"/>
    <mergeCell ref="E1346:F1346"/>
    <mergeCell ref="E1347:F1347"/>
    <mergeCell ref="H1349:I1349"/>
    <mergeCell ref="E1335:F1335"/>
    <mergeCell ref="E1336:F1336"/>
    <mergeCell ref="E1337:F1337"/>
    <mergeCell ref="E1338:F1338"/>
    <mergeCell ref="E1339:F1339"/>
    <mergeCell ref="H1341:I1341"/>
    <mergeCell ref="E1327:F1327"/>
    <mergeCell ref="H1329:I1329"/>
    <mergeCell ref="E1331:F1331"/>
    <mergeCell ref="E1332:F1332"/>
    <mergeCell ref="E1333:F1333"/>
    <mergeCell ref="E1334:F1334"/>
    <mergeCell ref="E1321:F1321"/>
    <mergeCell ref="E1322:F1322"/>
    <mergeCell ref="E1323:F1323"/>
    <mergeCell ref="E1324:F1324"/>
    <mergeCell ref="E1325:F1325"/>
    <mergeCell ref="E1326:F1326"/>
    <mergeCell ref="A1314:E1314"/>
    <mergeCell ref="F1314:I1314"/>
    <mergeCell ref="H1316:I1316"/>
    <mergeCell ref="E1318:F1318"/>
    <mergeCell ref="E1319:F1319"/>
    <mergeCell ref="E1320:F1320"/>
    <mergeCell ref="G1309:I1309"/>
    <mergeCell ref="A1310:E1310"/>
    <mergeCell ref="F1310:I1310"/>
    <mergeCell ref="G1311:I1311"/>
    <mergeCell ref="G1312:I1312"/>
    <mergeCell ref="G1313:I1313"/>
    <mergeCell ref="G1303:I1303"/>
    <mergeCell ref="G1304:I1304"/>
    <mergeCell ref="G1305:I1305"/>
    <mergeCell ref="G1306:I1306"/>
    <mergeCell ref="G1307:I1307"/>
    <mergeCell ref="G1308:I1308"/>
    <mergeCell ref="A1298:E1298"/>
    <mergeCell ref="F1298:I1298"/>
    <mergeCell ref="G1299:I1299"/>
    <mergeCell ref="G1300:I1300"/>
    <mergeCell ref="G1301:I1301"/>
    <mergeCell ref="G1302:I1302"/>
    <mergeCell ref="A1295:E1295"/>
    <mergeCell ref="F1295:I1295"/>
    <mergeCell ref="A1296:E1296"/>
    <mergeCell ref="F1296:I1296"/>
    <mergeCell ref="A1297:E1297"/>
    <mergeCell ref="F1297:I1297"/>
    <mergeCell ref="H1285:I1285"/>
    <mergeCell ref="J1285:J1286"/>
    <mergeCell ref="A1293:E1293"/>
    <mergeCell ref="F1293:I1293"/>
    <mergeCell ref="A1294:E1294"/>
    <mergeCell ref="F1294:I1294"/>
    <mergeCell ref="E1284:F1284"/>
    <mergeCell ref="A1285:A1286"/>
    <mergeCell ref="B1285:B1286"/>
    <mergeCell ref="C1285:C1286"/>
    <mergeCell ref="D1285:D1286"/>
    <mergeCell ref="E1285:E1286"/>
    <mergeCell ref="F1285:G1285"/>
    <mergeCell ref="E1276:F1276"/>
    <mergeCell ref="E1277:F1277"/>
    <mergeCell ref="E1278:F1278"/>
    <mergeCell ref="E1279:F1279"/>
    <mergeCell ref="H1281:I1281"/>
    <mergeCell ref="E1283:F1283"/>
    <mergeCell ref="E1268:F1268"/>
    <mergeCell ref="E1269:F1269"/>
    <mergeCell ref="E1270:F1270"/>
    <mergeCell ref="H1272:I1272"/>
    <mergeCell ref="E1274:F1274"/>
    <mergeCell ref="E1275:F1275"/>
    <mergeCell ref="E1260:F1260"/>
    <mergeCell ref="E1261:F1261"/>
    <mergeCell ref="E1262:F1262"/>
    <mergeCell ref="H1264:I1264"/>
    <mergeCell ref="E1266:F1266"/>
    <mergeCell ref="E1267:F1267"/>
    <mergeCell ref="E1254:F1254"/>
    <mergeCell ref="E1255:F1255"/>
    <mergeCell ref="E1256:F1256"/>
    <mergeCell ref="E1257:F1257"/>
    <mergeCell ref="E1258:F1258"/>
    <mergeCell ref="E1259:F1259"/>
    <mergeCell ref="E1246:F1246"/>
    <mergeCell ref="E1247:F1247"/>
    <mergeCell ref="E1248:F1248"/>
    <mergeCell ref="E1249:F1249"/>
    <mergeCell ref="H1251:I1251"/>
    <mergeCell ref="E1253:F1253"/>
    <mergeCell ref="H1239:I1239"/>
    <mergeCell ref="E1241:F1241"/>
    <mergeCell ref="E1242:F1242"/>
    <mergeCell ref="E1243:F1243"/>
    <mergeCell ref="E1244:F1244"/>
    <mergeCell ref="E1245:F1245"/>
    <mergeCell ref="E1232:F1232"/>
    <mergeCell ref="E1233:F1233"/>
    <mergeCell ref="E1234:F1234"/>
    <mergeCell ref="E1235:F1235"/>
    <mergeCell ref="E1236:F1236"/>
    <mergeCell ref="E1237:F1237"/>
    <mergeCell ref="E1224:F1224"/>
    <mergeCell ref="E1225:F1225"/>
    <mergeCell ref="E1226:F1226"/>
    <mergeCell ref="H1228:I1228"/>
    <mergeCell ref="E1230:F1230"/>
    <mergeCell ref="E1231:F1231"/>
    <mergeCell ref="E1218:F1218"/>
    <mergeCell ref="E1219:F1219"/>
    <mergeCell ref="E1220:F1220"/>
    <mergeCell ref="E1221:F1221"/>
    <mergeCell ref="E1222:F1222"/>
    <mergeCell ref="E1223:F1223"/>
    <mergeCell ref="E1210:F1210"/>
    <mergeCell ref="E1211:F1211"/>
    <mergeCell ref="E1212:F1212"/>
    <mergeCell ref="E1213:F1213"/>
    <mergeCell ref="E1214:F1214"/>
    <mergeCell ref="H1216:I1216"/>
    <mergeCell ref="H1203:I1203"/>
    <mergeCell ref="E1205:F1205"/>
    <mergeCell ref="E1206:F1206"/>
    <mergeCell ref="E1207:F1207"/>
    <mergeCell ref="E1208:F1208"/>
    <mergeCell ref="E1209:F1209"/>
    <mergeCell ref="A1198:E1198"/>
    <mergeCell ref="F1198:I1198"/>
    <mergeCell ref="G1199:I1199"/>
    <mergeCell ref="G1200:I1200"/>
    <mergeCell ref="A1201:E1201"/>
    <mergeCell ref="F1201:I1201"/>
    <mergeCell ref="A1195:E1195"/>
    <mergeCell ref="F1195:I1195"/>
    <mergeCell ref="A1196:E1196"/>
    <mergeCell ref="F1196:I1196"/>
    <mergeCell ref="A1197:E1197"/>
    <mergeCell ref="F1197:I1197"/>
    <mergeCell ref="F1190:G1190"/>
    <mergeCell ref="H1190:I1190"/>
    <mergeCell ref="J1190:J1191"/>
    <mergeCell ref="A1193:E1193"/>
    <mergeCell ref="F1193:I1193"/>
    <mergeCell ref="A1194:E1194"/>
    <mergeCell ref="F1194:I1194"/>
    <mergeCell ref="E1183:F1183"/>
    <mergeCell ref="E1184:F1184"/>
    <mergeCell ref="H1186:I1186"/>
    <mergeCell ref="E1188:F1188"/>
    <mergeCell ref="E1189:F1189"/>
    <mergeCell ref="A1190:A1191"/>
    <mergeCell ref="B1190:B1191"/>
    <mergeCell ref="C1190:C1191"/>
    <mergeCell ref="D1190:D1191"/>
    <mergeCell ref="E1190:E1191"/>
    <mergeCell ref="E1175:F1175"/>
    <mergeCell ref="E1176:F1176"/>
    <mergeCell ref="E1177:F1177"/>
    <mergeCell ref="E1178:F1178"/>
    <mergeCell ref="H1180:I1180"/>
    <mergeCell ref="E1182:F1182"/>
    <mergeCell ref="E1167:F1167"/>
    <mergeCell ref="E1168:F1168"/>
    <mergeCell ref="E1169:F1169"/>
    <mergeCell ref="E1170:F1170"/>
    <mergeCell ref="H1172:I1172"/>
    <mergeCell ref="E1174:F1174"/>
    <mergeCell ref="E1161:F1161"/>
    <mergeCell ref="E1162:F1162"/>
    <mergeCell ref="E1163:F1163"/>
    <mergeCell ref="E1164:F1164"/>
    <mergeCell ref="E1165:F1165"/>
    <mergeCell ref="E1166:F1166"/>
    <mergeCell ref="E1153:F1153"/>
    <mergeCell ref="E1154:F1154"/>
    <mergeCell ref="E1155:F1155"/>
    <mergeCell ref="E1156:F1156"/>
    <mergeCell ref="E1157:F1157"/>
    <mergeCell ref="H1159:I1159"/>
    <mergeCell ref="E1147:F1147"/>
    <mergeCell ref="E1148:F1148"/>
    <mergeCell ref="E1149:F1149"/>
    <mergeCell ref="E1150:F1150"/>
    <mergeCell ref="E1151:F1151"/>
    <mergeCell ref="E1152:F1152"/>
    <mergeCell ref="H1138:I1138"/>
    <mergeCell ref="E1140:F1140"/>
    <mergeCell ref="E1141:F1141"/>
    <mergeCell ref="E1142:F1142"/>
    <mergeCell ref="E1143:F1143"/>
    <mergeCell ref="H1145:I1145"/>
    <mergeCell ref="E1131:F1131"/>
    <mergeCell ref="E1132:F1132"/>
    <mergeCell ref="E1133:F1133"/>
    <mergeCell ref="E1134:F1134"/>
    <mergeCell ref="E1135:F1135"/>
    <mergeCell ref="E1136:F1136"/>
    <mergeCell ref="E1123:F1123"/>
    <mergeCell ref="E1124:F1124"/>
    <mergeCell ref="E1125:F1125"/>
    <mergeCell ref="E1126:F1126"/>
    <mergeCell ref="E1127:F1127"/>
    <mergeCell ref="H1129:I1129"/>
    <mergeCell ref="E1115:F1115"/>
    <mergeCell ref="E1116:F1116"/>
    <mergeCell ref="E1117:F1117"/>
    <mergeCell ref="E1118:F1118"/>
    <mergeCell ref="H1120:I1120"/>
    <mergeCell ref="E1122:F1122"/>
    <mergeCell ref="E1109:F1109"/>
    <mergeCell ref="E1110:F1110"/>
    <mergeCell ref="E1111:F1111"/>
    <mergeCell ref="E1112:F1112"/>
    <mergeCell ref="E1113:F1113"/>
    <mergeCell ref="E1114:F1114"/>
    <mergeCell ref="H1102:I1102"/>
    <mergeCell ref="E1104:F1104"/>
    <mergeCell ref="E1105:F1105"/>
    <mergeCell ref="E1106:F1106"/>
    <mergeCell ref="E1107:F1107"/>
    <mergeCell ref="E1108:F1108"/>
    <mergeCell ref="E1095:F1095"/>
    <mergeCell ref="E1096:F1096"/>
    <mergeCell ref="E1097:F1097"/>
    <mergeCell ref="E1098:F1098"/>
    <mergeCell ref="E1099:F1099"/>
    <mergeCell ref="E1100:F1100"/>
    <mergeCell ref="E1087:F1087"/>
    <mergeCell ref="H1089:I1089"/>
    <mergeCell ref="E1091:F1091"/>
    <mergeCell ref="E1092:F1092"/>
    <mergeCell ref="E1093:F1093"/>
    <mergeCell ref="E1094:F1094"/>
    <mergeCell ref="H1080:I1080"/>
    <mergeCell ref="E1082:F1082"/>
    <mergeCell ref="E1083:F1083"/>
    <mergeCell ref="E1084:F1084"/>
    <mergeCell ref="E1085:F1085"/>
    <mergeCell ref="E1086:F1086"/>
    <mergeCell ref="H1072:I1072"/>
    <mergeCell ref="H1073:I1073"/>
    <mergeCell ref="A1074:E1074"/>
    <mergeCell ref="F1074:I1074"/>
    <mergeCell ref="G1075:I1075"/>
    <mergeCell ref="A1078:E1078"/>
    <mergeCell ref="F1078:I1078"/>
    <mergeCell ref="G1067:I1067"/>
    <mergeCell ref="A1068:E1068"/>
    <mergeCell ref="F1068:I1068"/>
    <mergeCell ref="H1069:I1069"/>
    <mergeCell ref="H1070:I1070"/>
    <mergeCell ref="H1071:I1071"/>
    <mergeCell ref="G1062:I1062"/>
    <mergeCell ref="A1063:E1063"/>
    <mergeCell ref="F1063:I1063"/>
    <mergeCell ref="G1064:I1064"/>
    <mergeCell ref="G1065:I1065"/>
    <mergeCell ref="G1066:I1066"/>
    <mergeCell ref="A1057:E1057"/>
    <mergeCell ref="F1057:I1057"/>
    <mergeCell ref="G1058:I1058"/>
    <mergeCell ref="G1059:I1059"/>
    <mergeCell ref="G1060:I1060"/>
    <mergeCell ref="G1061:I1061"/>
    <mergeCell ref="A1054:E1054"/>
    <mergeCell ref="F1054:I1054"/>
    <mergeCell ref="A1055:E1055"/>
    <mergeCell ref="F1055:I1055"/>
    <mergeCell ref="A1056:E1056"/>
    <mergeCell ref="F1056:I1056"/>
    <mergeCell ref="H1048:I1048"/>
    <mergeCell ref="J1048:J1049"/>
    <mergeCell ref="A1052:E1052"/>
    <mergeCell ref="F1052:I1052"/>
    <mergeCell ref="A1053:E1053"/>
    <mergeCell ref="F1053:I1053"/>
    <mergeCell ref="E1046:F1046"/>
    <mergeCell ref="E1047:F1047"/>
    <mergeCell ref="A1048:A1049"/>
    <mergeCell ref="B1048:B1049"/>
    <mergeCell ref="C1048:C1049"/>
    <mergeCell ref="D1048:D1049"/>
    <mergeCell ref="E1048:E1049"/>
    <mergeCell ref="F1048:G1048"/>
    <mergeCell ref="E1038:F1038"/>
    <mergeCell ref="E1039:F1039"/>
    <mergeCell ref="E1040:F1040"/>
    <mergeCell ref="E1041:F1041"/>
    <mergeCell ref="E1042:F1042"/>
    <mergeCell ref="H1044:I1044"/>
    <mergeCell ref="H1031:I1031"/>
    <mergeCell ref="E1033:F1033"/>
    <mergeCell ref="E1034:F1034"/>
    <mergeCell ref="E1035:F1035"/>
    <mergeCell ref="E1036:F1036"/>
    <mergeCell ref="E1037:F1037"/>
    <mergeCell ref="E1022:F1022"/>
    <mergeCell ref="E1023:F1023"/>
    <mergeCell ref="H1025:I1025"/>
    <mergeCell ref="E1027:F1027"/>
    <mergeCell ref="E1028:F1028"/>
    <mergeCell ref="E1029:F1029"/>
    <mergeCell ref="E1014:F1014"/>
    <mergeCell ref="E1015:F1015"/>
    <mergeCell ref="E1016:F1016"/>
    <mergeCell ref="H1018:I1018"/>
    <mergeCell ref="E1020:F1020"/>
    <mergeCell ref="E1021:F1021"/>
    <mergeCell ref="E1008:F1008"/>
    <mergeCell ref="E1009:F1009"/>
    <mergeCell ref="E1010:F1010"/>
    <mergeCell ref="E1011:F1011"/>
    <mergeCell ref="E1012:F1012"/>
    <mergeCell ref="E1013:F1013"/>
    <mergeCell ref="E1000:F1000"/>
    <mergeCell ref="E1001:F1001"/>
    <mergeCell ref="E1002:F1002"/>
    <mergeCell ref="E1003:F1003"/>
    <mergeCell ref="H1005:I1005"/>
    <mergeCell ref="E1007:F1007"/>
    <mergeCell ref="E994:F994"/>
    <mergeCell ref="E995:F995"/>
    <mergeCell ref="E996:F996"/>
    <mergeCell ref="E997:F997"/>
    <mergeCell ref="E998:F998"/>
    <mergeCell ref="E999:F999"/>
    <mergeCell ref="E986:F986"/>
    <mergeCell ref="E987:F987"/>
    <mergeCell ref="E988:F988"/>
    <mergeCell ref="E989:F989"/>
    <mergeCell ref="E990:F990"/>
    <mergeCell ref="H992:I992"/>
    <mergeCell ref="E978:F978"/>
    <mergeCell ref="E979:F979"/>
    <mergeCell ref="E980:F980"/>
    <mergeCell ref="E981:F981"/>
    <mergeCell ref="E982:F982"/>
    <mergeCell ref="H984:I984"/>
    <mergeCell ref="E970:F970"/>
    <mergeCell ref="E971:F971"/>
    <mergeCell ref="E972:F972"/>
    <mergeCell ref="E973:F973"/>
    <mergeCell ref="E974:F974"/>
    <mergeCell ref="H976:I976"/>
    <mergeCell ref="E962:F962"/>
    <mergeCell ref="E963:F963"/>
    <mergeCell ref="E964:F964"/>
    <mergeCell ref="H966:I966"/>
    <mergeCell ref="E968:F968"/>
    <mergeCell ref="E969:F969"/>
    <mergeCell ref="E954:F954"/>
    <mergeCell ref="E955:F955"/>
    <mergeCell ref="E956:F956"/>
    <mergeCell ref="E957:F957"/>
    <mergeCell ref="H959:I959"/>
    <mergeCell ref="E961:F961"/>
    <mergeCell ref="E946:F946"/>
    <mergeCell ref="E947:F947"/>
    <mergeCell ref="E948:F948"/>
    <mergeCell ref="E949:F949"/>
    <mergeCell ref="E950:F950"/>
    <mergeCell ref="H952:I952"/>
    <mergeCell ref="G934:I934"/>
    <mergeCell ref="A940:E940"/>
    <mergeCell ref="F940:I940"/>
    <mergeCell ref="H942:I942"/>
    <mergeCell ref="E944:F944"/>
    <mergeCell ref="E945:F945"/>
    <mergeCell ref="H928:I928"/>
    <mergeCell ref="H929:I929"/>
    <mergeCell ref="H930:I930"/>
    <mergeCell ref="H931:I931"/>
    <mergeCell ref="H932:I932"/>
    <mergeCell ref="A933:E933"/>
    <mergeCell ref="F933:I933"/>
    <mergeCell ref="G923:I923"/>
    <mergeCell ref="G924:I924"/>
    <mergeCell ref="G925:I925"/>
    <mergeCell ref="G926:I926"/>
    <mergeCell ref="A927:E927"/>
    <mergeCell ref="F927:I927"/>
    <mergeCell ref="G918:I918"/>
    <mergeCell ref="G919:I919"/>
    <mergeCell ref="G920:I920"/>
    <mergeCell ref="A921:E921"/>
    <mergeCell ref="F921:I921"/>
    <mergeCell ref="G922:I922"/>
    <mergeCell ref="A915:E915"/>
    <mergeCell ref="F915:I915"/>
    <mergeCell ref="A916:E916"/>
    <mergeCell ref="F916:I916"/>
    <mergeCell ref="A917:E917"/>
    <mergeCell ref="F917:I917"/>
    <mergeCell ref="J906:J907"/>
    <mergeCell ref="A912:E912"/>
    <mergeCell ref="F912:I912"/>
    <mergeCell ref="A913:E913"/>
    <mergeCell ref="F913:I913"/>
    <mergeCell ref="A914:E914"/>
    <mergeCell ref="F914:I914"/>
    <mergeCell ref="H902:I902"/>
    <mergeCell ref="E904:F904"/>
    <mergeCell ref="E905:F905"/>
    <mergeCell ref="A906:A907"/>
    <mergeCell ref="B906:B907"/>
    <mergeCell ref="C906:C907"/>
    <mergeCell ref="D906:D907"/>
    <mergeCell ref="E906:E907"/>
    <mergeCell ref="F906:G906"/>
    <mergeCell ref="H906:I906"/>
    <mergeCell ref="H894:I894"/>
    <mergeCell ref="E896:F896"/>
    <mergeCell ref="E897:F897"/>
    <mergeCell ref="E898:F898"/>
    <mergeCell ref="E899:F899"/>
    <mergeCell ref="E900:F900"/>
    <mergeCell ref="H886:I886"/>
    <mergeCell ref="E888:F888"/>
    <mergeCell ref="E889:F889"/>
    <mergeCell ref="E890:F890"/>
    <mergeCell ref="E891:F891"/>
    <mergeCell ref="E892:F892"/>
    <mergeCell ref="A881:E881"/>
    <mergeCell ref="F881:I881"/>
    <mergeCell ref="G882:I882"/>
    <mergeCell ref="G883:I883"/>
    <mergeCell ref="A884:E884"/>
    <mergeCell ref="F884:I884"/>
    <mergeCell ref="A878:E878"/>
    <mergeCell ref="F878:I878"/>
    <mergeCell ref="A879:E879"/>
    <mergeCell ref="F879:I879"/>
    <mergeCell ref="A880:E880"/>
    <mergeCell ref="F880:I880"/>
    <mergeCell ref="F873:G873"/>
    <mergeCell ref="H873:I873"/>
    <mergeCell ref="J873:J874"/>
    <mergeCell ref="A876:E876"/>
    <mergeCell ref="F876:I876"/>
    <mergeCell ref="A877:E877"/>
    <mergeCell ref="F877:I877"/>
    <mergeCell ref="A867:E867"/>
    <mergeCell ref="F867:I867"/>
    <mergeCell ref="H869:I869"/>
    <mergeCell ref="E871:F871"/>
    <mergeCell ref="E872:F872"/>
    <mergeCell ref="A873:A874"/>
    <mergeCell ref="B873:B874"/>
    <mergeCell ref="C873:C874"/>
    <mergeCell ref="D873:D874"/>
    <mergeCell ref="E873:E874"/>
    <mergeCell ref="A864:E864"/>
    <mergeCell ref="F864:I864"/>
    <mergeCell ref="A865:E865"/>
    <mergeCell ref="F865:I865"/>
    <mergeCell ref="A866:E866"/>
    <mergeCell ref="F866:I866"/>
    <mergeCell ref="F858:G858"/>
    <mergeCell ref="H858:I858"/>
    <mergeCell ref="J858:J859"/>
    <mergeCell ref="A862:E862"/>
    <mergeCell ref="F862:I862"/>
    <mergeCell ref="A863:E863"/>
    <mergeCell ref="F863:I863"/>
    <mergeCell ref="A852:E852"/>
    <mergeCell ref="F852:I852"/>
    <mergeCell ref="H854:I854"/>
    <mergeCell ref="E856:F856"/>
    <mergeCell ref="E857:F857"/>
    <mergeCell ref="A858:A859"/>
    <mergeCell ref="B858:B859"/>
    <mergeCell ref="C858:C859"/>
    <mergeCell ref="D858:D859"/>
    <mergeCell ref="E858:E859"/>
    <mergeCell ref="A849:E849"/>
    <mergeCell ref="F849:I849"/>
    <mergeCell ref="A850:E850"/>
    <mergeCell ref="F850:I850"/>
    <mergeCell ref="A851:E851"/>
    <mergeCell ref="F851:I851"/>
    <mergeCell ref="H844:I844"/>
    <mergeCell ref="J844:J845"/>
    <mergeCell ref="A847:E847"/>
    <mergeCell ref="F847:I847"/>
    <mergeCell ref="A848:E848"/>
    <mergeCell ref="F848:I848"/>
    <mergeCell ref="E838:F838"/>
    <mergeCell ref="H840:I840"/>
    <mergeCell ref="E842:F842"/>
    <mergeCell ref="E843:F843"/>
    <mergeCell ref="A844:A845"/>
    <mergeCell ref="B844:B845"/>
    <mergeCell ref="C844:C845"/>
    <mergeCell ref="D844:D845"/>
    <mergeCell ref="E844:E845"/>
    <mergeCell ref="F844:G844"/>
    <mergeCell ref="E832:F832"/>
    <mergeCell ref="E833:F833"/>
    <mergeCell ref="E834:F834"/>
    <mergeCell ref="E835:F835"/>
    <mergeCell ref="E836:F836"/>
    <mergeCell ref="E837:F837"/>
    <mergeCell ref="E824:F824"/>
    <mergeCell ref="E825:F825"/>
    <mergeCell ref="E826:F826"/>
    <mergeCell ref="H828:I828"/>
    <mergeCell ref="E830:F830"/>
    <mergeCell ref="E831:F831"/>
    <mergeCell ref="E814:F814"/>
    <mergeCell ref="H816:I816"/>
    <mergeCell ref="E818:F818"/>
    <mergeCell ref="E819:F819"/>
    <mergeCell ref="E820:F820"/>
    <mergeCell ref="H822:I822"/>
    <mergeCell ref="E806:F806"/>
    <mergeCell ref="E807:F807"/>
    <mergeCell ref="E808:F808"/>
    <mergeCell ref="H810:I810"/>
    <mergeCell ref="E812:F812"/>
    <mergeCell ref="E813:F813"/>
    <mergeCell ref="E796:F796"/>
    <mergeCell ref="H798:I798"/>
    <mergeCell ref="E800:F800"/>
    <mergeCell ref="E801:F801"/>
    <mergeCell ref="E802:F802"/>
    <mergeCell ref="H804:I804"/>
    <mergeCell ref="E788:F788"/>
    <mergeCell ref="E789:F789"/>
    <mergeCell ref="E790:F790"/>
    <mergeCell ref="H792:I792"/>
    <mergeCell ref="E794:F794"/>
    <mergeCell ref="E795:F795"/>
    <mergeCell ref="E778:F778"/>
    <mergeCell ref="H780:I780"/>
    <mergeCell ref="E782:F782"/>
    <mergeCell ref="E783:F783"/>
    <mergeCell ref="E784:F784"/>
    <mergeCell ref="H786:I786"/>
    <mergeCell ref="E770:F770"/>
    <mergeCell ref="E771:F771"/>
    <mergeCell ref="E772:F772"/>
    <mergeCell ref="H774:I774"/>
    <mergeCell ref="E776:F776"/>
    <mergeCell ref="E777:F777"/>
    <mergeCell ref="E760:F760"/>
    <mergeCell ref="H762:I762"/>
    <mergeCell ref="E764:F764"/>
    <mergeCell ref="E765:F765"/>
    <mergeCell ref="E766:F766"/>
    <mergeCell ref="H768:I768"/>
    <mergeCell ref="E752:F752"/>
    <mergeCell ref="E753:F753"/>
    <mergeCell ref="E754:F754"/>
    <mergeCell ref="H756:I756"/>
    <mergeCell ref="E758:F758"/>
    <mergeCell ref="E759:F759"/>
    <mergeCell ref="E742:F742"/>
    <mergeCell ref="H744:I744"/>
    <mergeCell ref="E746:F746"/>
    <mergeCell ref="E747:F747"/>
    <mergeCell ref="E748:F748"/>
    <mergeCell ref="H750:I750"/>
    <mergeCell ref="E734:F734"/>
    <mergeCell ref="E735:F735"/>
    <mergeCell ref="E736:F736"/>
    <mergeCell ref="H738:I738"/>
    <mergeCell ref="E740:F740"/>
    <mergeCell ref="E741:F741"/>
    <mergeCell ref="E728:F728"/>
    <mergeCell ref="E729:F729"/>
    <mergeCell ref="E730:F730"/>
    <mergeCell ref="E731:F731"/>
    <mergeCell ref="E732:F732"/>
    <mergeCell ref="E733:F733"/>
    <mergeCell ref="H719:I719"/>
    <mergeCell ref="E721:F721"/>
    <mergeCell ref="E722:F722"/>
    <mergeCell ref="E723:F723"/>
    <mergeCell ref="H725:I725"/>
    <mergeCell ref="E727:F727"/>
    <mergeCell ref="E710:F710"/>
    <mergeCell ref="H712:I712"/>
    <mergeCell ref="E714:F714"/>
    <mergeCell ref="E715:F715"/>
    <mergeCell ref="E716:F716"/>
    <mergeCell ref="E717:F717"/>
    <mergeCell ref="E702:F702"/>
    <mergeCell ref="E703:F703"/>
    <mergeCell ref="H705:I705"/>
    <mergeCell ref="E707:F707"/>
    <mergeCell ref="E708:F708"/>
    <mergeCell ref="E709:F709"/>
    <mergeCell ref="E694:F694"/>
    <mergeCell ref="E695:F695"/>
    <mergeCell ref="E696:F696"/>
    <mergeCell ref="H698:I698"/>
    <mergeCell ref="E700:F700"/>
    <mergeCell ref="E701:F701"/>
    <mergeCell ref="G687:I687"/>
    <mergeCell ref="G688:I688"/>
    <mergeCell ref="A689:E689"/>
    <mergeCell ref="F689:I689"/>
    <mergeCell ref="H691:I691"/>
    <mergeCell ref="E693:F693"/>
    <mergeCell ref="G682:I682"/>
    <mergeCell ref="G683:I683"/>
    <mergeCell ref="G684:I684"/>
    <mergeCell ref="A685:E685"/>
    <mergeCell ref="F685:I685"/>
    <mergeCell ref="G686:I686"/>
    <mergeCell ref="A677:E677"/>
    <mergeCell ref="F677:I677"/>
    <mergeCell ref="G678:I678"/>
    <mergeCell ref="G679:I679"/>
    <mergeCell ref="G680:I680"/>
    <mergeCell ref="G681:I681"/>
    <mergeCell ref="A674:E674"/>
    <mergeCell ref="F674:I674"/>
    <mergeCell ref="A675:E675"/>
    <mergeCell ref="F675:I675"/>
    <mergeCell ref="A676:E676"/>
    <mergeCell ref="F676:I676"/>
    <mergeCell ref="H667:I667"/>
    <mergeCell ref="J667:J668"/>
    <mergeCell ref="A672:E672"/>
    <mergeCell ref="F672:I672"/>
    <mergeCell ref="A673:E673"/>
    <mergeCell ref="F673:I673"/>
    <mergeCell ref="E666:F666"/>
    <mergeCell ref="A667:A668"/>
    <mergeCell ref="B667:B668"/>
    <mergeCell ref="C667:C668"/>
    <mergeCell ref="D667:D668"/>
    <mergeCell ref="E667:E668"/>
    <mergeCell ref="F667:G667"/>
    <mergeCell ref="E658:F658"/>
    <mergeCell ref="E659:F659"/>
    <mergeCell ref="E660:F660"/>
    <mergeCell ref="E661:F661"/>
    <mergeCell ref="H663:I663"/>
    <mergeCell ref="E665:F665"/>
    <mergeCell ref="E652:F652"/>
    <mergeCell ref="E653:F653"/>
    <mergeCell ref="E654:F654"/>
    <mergeCell ref="E655:F655"/>
    <mergeCell ref="E656:F656"/>
    <mergeCell ref="E657:F657"/>
    <mergeCell ref="E646:F646"/>
    <mergeCell ref="E647:F647"/>
    <mergeCell ref="E648:F648"/>
    <mergeCell ref="E649:F649"/>
    <mergeCell ref="E650:F650"/>
    <mergeCell ref="E651:F651"/>
    <mergeCell ref="E640:F640"/>
    <mergeCell ref="E641:F641"/>
    <mergeCell ref="E642:F642"/>
    <mergeCell ref="E643:F643"/>
    <mergeCell ref="E644:F644"/>
    <mergeCell ref="E645:F645"/>
    <mergeCell ref="E634:F634"/>
    <mergeCell ref="E635:F635"/>
    <mergeCell ref="E636:F636"/>
    <mergeCell ref="E637:F637"/>
    <mergeCell ref="E638:F638"/>
    <mergeCell ref="E639:F639"/>
    <mergeCell ref="E626:F626"/>
    <mergeCell ref="E627:F627"/>
    <mergeCell ref="E628:F628"/>
    <mergeCell ref="E629:F629"/>
    <mergeCell ref="E630:F630"/>
    <mergeCell ref="H632:I632"/>
    <mergeCell ref="H619:I619"/>
    <mergeCell ref="E621:F621"/>
    <mergeCell ref="E622:F622"/>
    <mergeCell ref="E623:F623"/>
    <mergeCell ref="E624:F624"/>
    <mergeCell ref="E625:F625"/>
    <mergeCell ref="E612:F612"/>
    <mergeCell ref="E613:F613"/>
    <mergeCell ref="E614:F614"/>
    <mergeCell ref="E615:F615"/>
    <mergeCell ref="E616:F616"/>
    <mergeCell ref="E617:F617"/>
    <mergeCell ref="E604:F604"/>
    <mergeCell ref="E605:F605"/>
    <mergeCell ref="E606:F606"/>
    <mergeCell ref="H608:I608"/>
    <mergeCell ref="E610:F610"/>
    <mergeCell ref="E611:F611"/>
    <mergeCell ref="H597:I597"/>
    <mergeCell ref="E599:F599"/>
    <mergeCell ref="E600:F600"/>
    <mergeCell ref="E601:F601"/>
    <mergeCell ref="E602:F602"/>
    <mergeCell ref="E603:F603"/>
    <mergeCell ref="H588:I588"/>
    <mergeCell ref="H589:I589"/>
    <mergeCell ref="A590:E590"/>
    <mergeCell ref="F590:I590"/>
    <mergeCell ref="G591:I591"/>
    <mergeCell ref="A595:E595"/>
    <mergeCell ref="F595:I595"/>
    <mergeCell ref="G583:I583"/>
    <mergeCell ref="G584:I584"/>
    <mergeCell ref="G585:I585"/>
    <mergeCell ref="A586:E586"/>
    <mergeCell ref="F586:I586"/>
    <mergeCell ref="H587:I587"/>
    <mergeCell ref="A578:E578"/>
    <mergeCell ref="F578:I578"/>
    <mergeCell ref="G579:I579"/>
    <mergeCell ref="G580:I580"/>
    <mergeCell ref="G581:I581"/>
    <mergeCell ref="A582:E582"/>
    <mergeCell ref="F582:I582"/>
    <mergeCell ref="A575:E575"/>
    <mergeCell ref="F575:I575"/>
    <mergeCell ref="A576:E576"/>
    <mergeCell ref="F576:I576"/>
    <mergeCell ref="A577:E577"/>
    <mergeCell ref="F577:I577"/>
    <mergeCell ref="E568:F568"/>
    <mergeCell ref="H570:I570"/>
    <mergeCell ref="E572:F572"/>
    <mergeCell ref="E573:F573"/>
    <mergeCell ref="A574:E574"/>
    <mergeCell ref="F574:I574"/>
    <mergeCell ref="H561:I561"/>
    <mergeCell ref="E563:F563"/>
    <mergeCell ref="E564:F564"/>
    <mergeCell ref="E565:F565"/>
    <mergeCell ref="E566:F566"/>
    <mergeCell ref="E567:F567"/>
    <mergeCell ref="H552:I552"/>
    <mergeCell ref="H553:I553"/>
    <mergeCell ref="A554:E554"/>
    <mergeCell ref="F554:I554"/>
    <mergeCell ref="G555:I555"/>
    <mergeCell ref="A559:E559"/>
    <mergeCell ref="F559:I559"/>
    <mergeCell ref="G547:I547"/>
    <mergeCell ref="G548:I548"/>
    <mergeCell ref="G549:I549"/>
    <mergeCell ref="A550:E550"/>
    <mergeCell ref="F550:I550"/>
    <mergeCell ref="H551:I551"/>
    <mergeCell ref="A542:E542"/>
    <mergeCell ref="F542:I542"/>
    <mergeCell ref="G543:I543"/>
    <mergeCell ref="G544:I544"/>
    <mergeCell ref="G545:I545"/>
    <mergeCell ref="A546:E546"/>
    <mergeCell ref="F546:I546"/>
    <mergeCell ref="A539:E539"/>
    <mergeCell ref="F539:I539"/>
    <mergeCell ref="A540:E540"/>
    <mergeCell ref="F540:I540"/>
    <mergeCell ref="A541:E541"/>
    <mergeCell ref="F541:I541"/>
    <mergeCell ref="H532:I532"/>
    <mergeCell ref="J532:J533"/>
    <mergeCell ref="A537:E537"/>
    <mergeCell ref="F537:I537"/>
    <mergeCell ref="A538:E538"/>
    <mergeCell ref="F538:I538"/>
    <mergeCell ref="E530:F530"/>
    <mergeCell ref="E531:F531"/>
    <mergeCell ref="A532:A533"/>
    <mergeCell ref="B532:B533"/>
    <mergeCell ref="C532:C533"/>
    <mergeCell ref="D532:D533"/>
    <mergeCell ref="E532:E533"/>
    <mergeCell ref="F532:G532"/>
    <mergeCell ref="E522:F522"/>
    <mergeCell ref="E523:F523"/>
    <mergeCell ref="E524:F524"/>
    <mergeCell ref="E525:F525"/>
    <mergeCell ref="E526:F526"/>
    <mergeCell ref="H528:I528"/>
    <mergeCell ref="E514:F514"/>
    <mergeCell ref="E515:F515"/>
    <mergeCell ref="E516:F516"/>
    <mergeCell ref="E517:F517"/>
    <mergeCell ref="E518:F518"/>
    <mergeCell ref="H520:I520"/>
    <mergeCell ref="E506:F506"/>
    <mergeCell ref="E507:F507"/>
    <mergeCell ref="E508:F508"/>
    <mergeCell ref="E509:F509"/>
    <mergeCell ref="H511:I511"/>
    <mergeCell ref="E513:F513"/>
    <mergeCell ref="G499:I499"/>
    <mergeCell ref="G500:I500"/>
    <mergeCell ref="A501:E501"/>
    <mergeCell ref="F501:I501"/>
    <mergeCell ref="H503:I503"/>
    <mergeCell ref="E505:F505"/>
    <mergeCell ref="A495:E495"/>
    <mergeCell ref="F495:I495"/>
    <mergeCell ref="G496:I496"/>
    <mergeCell ref="G497:I497"/>
    <mergeCell ref="A498:E498"/>
    <mergeCell ref="F498:I498"/>
    <mergeCell ref="A492:E492"/>
    <mergeCell ref="F492:I492"/>
    <mergeCell ref="A493:E493"/>
    <mergeCell ref="F493:I493"/>
    <mergeCell ref="A494:E494"/>
    <mergeCell ref="F494:I494"/>
    <mergeCell ref="F486:G486"/>
    <mergeCell ref="H486:I486"/>
    <mergeCell ref="J486:J487"/>
    <mergeCell ref="A490:E490"/>
    <mergeCell ref="F490:I490"/>
    <mergeCell ref="A491:E491"/>
    <mergeCell ref="F491:I491"/>
    <mergeCell ref="E479:F479"/>
    <mergeCell ref="E480:F480"/>
    <mergeCell ref="H482:I482"/>
    <mergeCell ref="E484:F484"/>
    <mergeCell ref="E485:F485"/>
    <mergeCell ref="A486:A487"/>
    <mergeCell ref="B486:B487"/>
    <mergeCell ref="C486:C487"/>
    <mergeCell ref="D486:D487"/>
    <mergeCell ref="E486:E487"/>
    <mergeCell ref="E471:F471"/>
    <mergeCell ref="H473:I473"/>
    <mergeCell ref="E475:F475"/>
    <mergeCell ref="E476:F476"/>
    <mergeCell ref="E477:F477"/>
    <mergeCell ref="E478:F478"/>
    <mergeCell ref="H464:I464"/>
    <mergeCell ref="E466:F466"/>
    <mergeCell ref="E467:F467"/>
    <mergeCell ref="E468:F468"/>
    <mergeCell ref="E469:F469"/>
    <mergeCell ref="E470:F470"/>
    <mergeCell ref="E457:F457"/>
    <mergeCell ref="E458:F458"/>
    <mergeCell ref="E459:F459"/>
    <mergeCell ref="E460:F460"/>
    <mergeCell ref="E461:F461"/>
    <mergeCell ref="E462:F462"/>
    <mergeCell ref="H448:I448"/>
    <mergeCell ref="E450:F450"/>
    <mergeCell ref="E451:F451"/>
    <mergeCell ref="E452:F452"/>
    <mergeCell ref="E453:F453"/>
    <mergeCell ref="H455:I455"/>
    <mergeCell ref="E441:F441"/>
    <mergeCell ref="E442:F442"/>
    <mergeCell ref="E443:F443"/>
    <mergeCell ref="E444:F444"/>
    <mergeCell ref="E445:F445"/>
    <mergeCell ref="E446:F446"/>
    <mergeCell ref="E433:F433"/>
    <mergeCell ref="H435:I435"/>
    <mergeCell ref="E437:F437"/>
    <mergeCell ref="E438:F438"/>
    <mergeCell ref="E439:F439"/>
    <mergeCell ref="E440:F440"/>
    <mergeCell ref="E427:F427"/>
    <mergeCell ref="E428:F428"/>
    <mergeCell ref="E429:F429"/>
    <mergeCell ref="E430:F430"/>
    <mergeCell ref="E431:F431"/>
    <mergeCell ref="E432:F432"/>
    <mergeCell ref="E419:F419"/>
    <mergeCell ref="E420:F420"/>
    <mergeCell ref="H422:I422"/>
    <mergeCell ref="E424:F424"/>
    <mergeCell ref="E425:F425"/>
    <mergeCell ref="E426:F426"/>
    <mergeCell ref="E413:F413"/>
    <mergeCell ref="E414:F414"/>
    <mergeCell ref="E415:F415"/>
    <mergeCell ref="E416:F416"/>
    <mergeCell ref="E417:F417"/>
    <mergeCell ref="E418:F418"/>
    <mergeCell ref="E405:F405"/>
    <mergeCell ref="E406:F406"/>
    <mergeCell ref="E407:F407"/>
    <mergeCell ref="H409:I409"/>
    <mergeCell ref="E411:F411"/>
    <mergeCell ref="E412:F412"/>
    <mergeCell ref="E399:F399"/>
    <mergeCell ref="E400:F400"/>
    <mergeCell ref="E401:F401"/>
    <mergeCell ref="E402:F402"/>
    <mergeCell ref="E403:F403"/>
    <mergeCell ref="E404:F404"/>
    <mergeCell ref="E391:F391"/>
    <mergeCell ref="E392:F392"/>
    <mergeCell ref="E393:F393"/>
    <mergeCell ref="H395:I395"/>
    <mergeCell ref="A397:J397"/>
    <mergeCell ref="E398:F398"/>
    <mergeCell ref="H384:I384"/>
    <mergeCell ref="E386:F386"/>
    <mergeCell ref="E387:F387"/>
    <mergeCell ref="E388:F388"/>
    <mergeCell ref="E389:F389"/>
    <mergeCell ref="E390:F390"/>
    <mergeCell ref="E377:F377"/>
    <mergeCell ref="E378:F378"/>
    <mergeCell ref="E379:F379"/>
    <mergeCell ref="E380:F380"/>
    <mergeCell ref="E381:F381"/>
    <mergeCell ref="E382:F382"/>
    <mergeCell ref="E369:F369"/>
    <mergeCell ref="E370:F370"/>
    <mergeCell ref="E371:F371"/>
    <mergeCell ref="H373:I373"/>
    <mergeCell ref="E375:F375"/>
    <mergeCell ref="E376:F376"/>
    <mergeCell ref="E361:F361"/>
    <mergeCell ref="H363:I363"/>
    <mergeCell ref="E365:F365"/>
    <mergeCell ref="E366:F366"/>
    <mergeCell ref="E367:F367"/>
    <mergeCell ref="E368:F368"/>
    <mergeCell ref="E353:F353"/>
    <mergeCell ref="E354:F354"/>
    <mergeCell ref="E355:F355"/>
    <mergeCell ref="H357:I357"/>
    <mergeCell ref="E359:F359"/>
    <mergeCell ref="E360:F360"/>
    <mergeCell ref="E345:F345"/>
    <mergeCell ref="E346:F346"/>
    <mergeCell ref="E347:F347"/>
    <mergeCell ref="H349:I349"/>
    <mergeCell ref="E351:F351"/>
    <mergeCell ref="E352:F352"/>
    <mergeCell ref="A333:E333"/>
    <mergeCell ref="F333:I333"/>
    <mergeCell ref="G334:I334"/>
    <mergeCell ref="A341:E341"/>
    <mergeCell ref="F341:I341"/>
    <mergeCell ref="H343:I343"/>
    <mergeCell ref="H327:I327"/>
    <mergeCell ref="H328:I328"/>
    <mergeCell ref="H329:I329"/>
    <mergeCell ref="H330:I330"/>
    <mergeCell ref="H331:I331"/>
    <mergeCell ref="H332:I332"/>
    <mergeCell ref="A322:E322"/>
    <mergeCell ref="F322:I322"/>
    <mergeCell ref="G323:I323"/>
    <mergeCell ref="G324:I324"/>
    <mergeCell ref="G325:I325"/>
    <mergeCell ref="A326:E326"/>
    <mergeCell ref="F326:I326"/>
    <mergeCell ref="G316:I316"/>
    <mergeCell ref="G317:I317"/>
    <mergeCell ref="G318:I318"/>
    <mergeCell ref="G319:I319"/>
    <mergeCell ref="G320:I320"/>
    <mergeCell ref="G321:I321"/>
    <mergeCell ref="A313:E313"/>
    <mergeCell ref="F313:I313"/>
    <mergeCell ref="A314:E314"/>
    <mergeCell ref="F314:I314"/>
    <mergeCell ref="A315:E315"/>
    <mergeCell ref="F315:I315"/>
    <mergeCell ref="J304:J305"/>
    <mergeCell ref="A310:E310"/>
    <mergeCell ref="F310:I310"/>
    <mergeCell ref="A311:E311"/>
    <mergeCell ref="F311:I311"/>
    <mergeCell ref="A312:E312"/>
    <mergeCell ref="F312:I312"/>
    <mergeCell ref="H300:I300"/>
    <mergeCell ref="E302:F302"/>
    <mergeCell ref="E303:F303"/>
    <mergeCell ref="A304:A305"/>
    <mergeCell ref="B304:B305"/>
    <mergeCell ref="C304:C305"/>
    <mergeCell ref="D304:D305"/>
    <mergeCell ref="E304:E305"/>
    <mergeCell ref="F304:G304"/>
    <mergeCell ref="H304:I304"/>
    <mergeCell ref="A295:E295"/>
    <mergeCell ref="F295:I295"/>
    <mergeCell ref="G296:I296"/>
    <mergeCell ref="G297:I297"/>
    <mergeCell ref="A298:E298"/>
    <mergeCell ref="F298:I298"/>
    <mergeCell ref="A292:E292"/>
    <mergeCell ref="F292:I292"/>
    <mergeCell ref="A293:E293"/>
    <mergeCell ref="F293:I293"/>
    <mergeCell ref="A294:E294"/>
    <mergeCell ref="F294:I294"/>
    <mergeCell ref="H287:I287"/>
    <mergeCell ref="J287:J288"/>
    <mergeCell ref="A290:E290"/>
    <mergeCell ref="F290:I290"/>
    <mergeCell ref="A291:E291"/>
    <mergeCell ref="F291:I291"/>
    <mergeCell ref="E286:F286"/>
    <mergeCell ref="A287:A288"/>
    <mergeCell ref="B287:B288"/>
    <mergeCell ref="C287:C288"/>
    <mergeCell ref="D287:D288"/>
    <mergeCell ref="E287:E288"/>
    <mergeCell ref="F287:G287"/>
    <mergeCell ref="G279:I279"/>
    <mergeCell ref="G280:I280"/>
    <mergeCell ref="A281:E281"/>
    <mergeCell ref="F281:I281"/>
    <mergeCell ref="H283:I283"/>
    <mergeCell ref="E285:F285"/>
    <mergeCell ref="A276:E276"/>
    <mergeCell ref="F276:I276"/>
    <mergeCell ref="A277:E277"/>
    <mergeCell ref="F277:I277"/>
    <mergeCell ref="A278:E278"/>
    <mergeCell ref="F278:I278"/>
    <mergeCell ref="J270:J271"/>
    <mergeCell ref="A273:E273"/>
    <mergeCell ref="F273:I273"/>
    <mergeCell ref="A274:E274"/>
    <mergeCell ref="F274:I274"/>
    <mergeCell ref="A275:E275"/>
    <mergeCell ref="F275:I275"/>
    <mergeCell ref="H266:I266"/>
    <mergeCell ref="E268:F268"/>
    <mergeCell ref="E269:F269"/>
    <mergeCell ref="A270:A271"/>
    <mergeCell ref="B270:B271"/>
    <mergeCell ref="C270:C271"/>
    <mergeCell ref="D270:D271"/>
    <mergeCell ref="E270:E271"/>
    <mergeCell ref="F270:G270"/>
    <mergeCell ref="H270:I270"/>
    <mergeCell ref="E257:F257"/>
    <mergeCell ref="H259:I259"/>
    <mergeCell ref="E261:F261"/>
    <mergeCell ref="E262:F262"/>
    <mergeCell ref="E263:F263"/>
    <mergeCell ref="E264:F264"/>
    <mergeCell ref="H250:I250"/>
    <mergeCell ref="E252:F252"/>
    <mergeCell ref="E253:F253"/>
    <mergeCell ref="E254:F254"/>
    <mergeCell ref="E255:F255"/>
    <mergeCell ref="E256:F256"/>
    <mergeCell ref="G244:I244"/>
    <mergeCell ref="G245:I245"/>
    <mergeCell ref="G246:I246"/>
    <mergeCell ref="G247:I247"/>
    <mergeCell ref="A248:E248"/>
    <mergeCell ref="F248:I248"/>
    <mergeCell ref="A241:E241"/>
    <mergeCell ref="F241:I241"/>
    <mergeCell ref="A242:E242"/>
    <mergeCell ref="F242:I242"/>
    <mergeCell ref="A243:E243"/>
    <mergeCell ref="F243:I243"/>
    <mergeCell ref="H235:I235"/>
    <mergeCell ref="E237:F237"/>
    <mergeCell ref="E238:F238"/>
    <mergeCell ref="A239:E239"/>
    <mergeCell ref="F239:I239"/>
    <mergeCell ref="A240:E240"/>
    <mergeCell ref="F240:I240"/>
    <mergeCell ref="H225:I225"/>
    <mergeCell ref="A226:E226"/>
    <mergeCell ref="F226:I226"/>
    <mergeCell ref="G227:I227"/>
    <mergeCell ref="A233:E233"/>
    <mergeCell ref="F233:I233"/>
    <mergeCell ref="A220:E220"/>
    <mergeCell ref="F220:I220"/>
    <mergeCell ref="H221:I221"/>
    <mergeCell ref="H222:I222"/>
    <mergeCell ref="H223:I223"/>
    <mergeCell ref="H224:I224"/>
    <mergeCell ref="G215:I215"/>
    <mergeCell ref="A216:E216"/>
    <mergeCell ref="F216:I216"/>
    <mergeCell ref="G217:I217"/>
    <mergeCell ref="G218:I218"/>
    <mergeCell ref="G219:I219"/>
    <mergeCell ref="A210:E210"/>
    <mergeCell ref="F210:I210"/>
    <mergeCell ref="G211:I211"/>
    <mergeCell ref="G212:I212"/>
    <mergeCell ref="G213:I213"/>
    <mergeCell ref="G214:I214"/>
    <mergeCell ref="A207:E207"/>
    <mergeCell ref="F207:I207"/>
    <mergeCell ref="A208:E208"/>
    <mergeCell ref="F208:I208"/>
    <mergeCell ref="A209:E209"/>
    <mergeCell ref="F209:I209"/>
    <mergeCell ref="E199:F199"/>
    <mergeCell ref="E200:F200"/>
    <mergeCell ref="H202:I202"/>
    <mergeCell ref="E204:F204"/>
    <mergeCell ref="E205:F205"/>
    <mergeCell ref="A206:E206"/>
    <mergeCell ref="F206:I206"/>
    <mergeCell ref="G190:I190"/>
    <mergeCell ref="A193:E193"/>
    <mergeCell ref="F193:I193"/>
    <mergeCell ref="H195:I195"/>
    <mergeCell ref="E197:F197"/>
    <mergeCell ref="E198:F198"/>
    <mergeCell ref="G185:I185"/>
    <mergeCell ref="A186:E186"/>
    <mergeCell ref="F186:I186"/>
    <mergeCell ref="H187:I187"/>
    <mergeCell ref="H188:I188"/>
    <mergeCell ref="A189:E189"/>
    <mergeCell ref="F189:I189"/>
    <mergeCell ref="G180:I180"/>
    <mergeCell ref="G181:I181"/>
    <mergeCell ref="A182:E182"/>
    <mergeCell ref="F182:I182"/>
    <mergeCell ref="G183:I183"/>
    <mergeCell ref="G184:I184"/>
    <mergeCell ref="A177:E177"/>
    <mergeCell ref="F177:I177"/>
    <mergeCell ref="A178:E178"/>
    <mergeCell ref="F178:I178"/>
    <mergeCell ref="A179:E179"/>
    <mergeCell ref="F179:I179"/>
    <mergeCell ref="H171:I171"/>
    <mergeCell ref="E173:F173"/>
    <mergeCell ref="E174:F174"/>
    <mergeCell ref="A175:E175"/>
    <mergeCell ref="F175:I175"/>
    <mergeCell ref="A176:E176"/>
    <mergeCell ref="F176:I176"/>
    <mergeCell ref="H163:I163"/>
    <mergeCell ref="H164:I164"/>
    <mergeCell ref="A165:E165"/>
    <mergeCell ref="F165:I165"/>
    <mergeCell ref="G166:I166"/>
    <mergeCell ref="A169:E169"/>
    <mergeCell ref="F169:I169"/>
    <mergeCell ref="G158:I158"/>
    <mergeCell ref="G159:I159"/>
    <mergeCell ref="G160:I160"/>
    <mergeCell ref="G161:I161"/>
    <mergeCell ref="A162:E162"/>
    <mergeCell ref="F162:I162"/>
    <mergeCell ref="A154:E154"/>
    <mergeCell ref="F154:I154"/>
    <mergeCell ref="G155:I155"/>
    <mergeCell ref="G156:I156"/>
    <mergeCell ref="A157:E157"/>
    <mergeCell ref="F157:I157"/>
    <mergeCell ref="A151:E151"/>
    <mergeCell ref="F151:I151"/>
    <mergeCell ref="A152:E152"/>
    <mergeCell ref="F152:I152"/>
    <mergeCell ref="A153:E153"/>
    <mergeCell ref="F153:I153"/>
    <mergeCell ref="A144:E144"/>
    <mergeCell ref="F144:I144"/>
    <mergeCell ref="H146:I146"/>
    <mergeCell ref="E148:F148"/>
    <mergeCell ref="E149:F149"/>
    <mergeCell ref="A150:E150"/>
    <mergeCell ref="F150:I150"/>
    <mergeCell ref="G139:I139"/>
    <mergeCell ref="A140:E140"/>
    <mergeCell ref="F140:I140"/>
    <mergeCell ref="G141:I141"/>
    <mergeCell ref="G142:I142"/>
    <mergeCell ref="G143:I143"/>
    <mergeCell ref="G133:I133"/>
    <mergeCell ref="G134:I134"/>
    <mergeCell ref="G135:I135"/>
    <mergeCell ref="G136:I136"/>
    <mergeCell ref="G137:I137"/>
    <mergeCell ref="G138:I138"/>
    <mergeCell ref="A128:E128"/>
    <mergeCell ref="F128:I128"/>
    <mergeCell ref="G129:I129"/>
    <mergeCell ref="G130:I130"/>
    <mergeCell ref="G131:I131"/>
    <mergeCell ref="G132:I132"/>
    <mergeCell ref="A125:E125"/>
    <mergeCell ref="F125:I125"/>
    <mergeCell ref="A126:E126"/>
    <mergeCell ref="F126:I126"/>
    <mergeCell ref="A127:E127"/>
    <mergeCell ref="F127:I127"/>
    <mergeCell ref="H117:I117"/>
    <mergeCell ref="J117:J118"/>
    <mergeCell ref="A123:E123"/>
    <mergeCell ref="F123:I123"/>
    <mergeCell ref="A124:E124"/>
    <mergeCell ref="F124:I124"/>
    <mergeCell ref="E116:F116"/>
    <mergeCell ref="A117:A118"/>
    <mergeCell ref="B117:B118"/>
    <mergeCell ref="C117:C118"/>
    <mergeCell ref="D117:D118"/>
    <mergeCell ref="E117:E118"/>
    <mergeCell ref="F117:G117"/>
    <mergeCell ref="G109:I109"/>
    <mergeCell ref="G110:I110"/>
    <mergeCell ref="A111:E111"/>
    <mergeCell ref="F111:I111"/>
    <mergeCell ref="H113:I113"/>
    <mergeCell ref="E115:F115"/>
    <mergeCell ref="A106:E106"/>
    <mergeCell ref="F106:I106"/>
    <mergeCell ref="A107:E107"/>
    <mergeCell ref="F107:I107"/>
    <mergeCell ref="A108:E108"/>
    <mergeCell ref="F108:I108"/>
    <mergeCell ref="J96:J97"/>
    <mergeCell ref="A103:E103"/>
    <mergeCell ref="F103:I103"/>
    <mergeCell ref="A104:E104"/>
    <mergeCell ref="F104:I104"/>
    <mergeCell ref="A105:E105"/>
    <mergeCell ref="F105:I105"/>
    <mergeCell ref="H92:I92"/>
    <mergeCell ref="E94:F94"/>
    <mergeCell ref="E95:F95"/>
    <mergeCell ref="A96:A97"/>
    <mergeCell ref="B96:B97"/>
    <mergeCell ref="C96:C97"/>
    <mergeCell ref="D96:D97"/>
    <mergeCell ref="E96:E97"/>
    <mergeCell ref="F96:G96"/>
    <mergeCell ref="H96:I96"/>
    <mergeCell ref="A87:E87"/>
    <mergeCell ref="F87:I87"/>
    <mergeCell ref="G88:I88"/>
    <mergeCell ref="G89:I89"/>
    <mergeCell ref="A90:E90"/>
    <mergeCell ref="F90:I90"/>
    <mergeCell ref="A84:E84"/>
    <mergeCell ref="F84:I84"/>
    <mergeCell ref="A85:E85"/>
    <mergeCell ref="F85:I85"/>
    <mergeCell ref="A86:E86"/>
    <mergeCell ref="F86:I86"/>
    <mergeCell ref="H78:I78"/>
    <mergeCell ref="J78:J79"/>
    <mergeCell ref="A82:E82"/>
    <mergeCell ref="F82:I82"/>
    <mergeCell ref="A83:E83"/>
    <mergeCell ref="F83:I83"/>
    <mergeCell ref="E77:F77"/>
    <mergeCell ref="A78:A79"/>
    <mergeCell ref="B78:B79"/>
    <mergeCell ref="C78:C79"/>
    <mergeCell ref="D78:D79"/>
    <mergeCell ref="E78:E79"/>
    <mergeCell ref="F78:G78"/>
    <mergeCell ref="G70:I70"/>
    <mergeCell ref="G71:I71"/>
    <mergeCell ref="A72:E72"/>
    <mergeCell ref="F72:I72"/>
    <mergeCell ref="H74:I74"/>
    <mergeCell ref="E76:F76"/>
    <mergeCell ref="A67:E67"/>
    <mergeCell ref="F67:I67"/>
    <mergeCell ref="A68:E68"/>
    <mergeCell ref="F68:I68"/>
    <mergeCell ref="A69:E69"/>
    <mergeCell ref="F69:I69"/>
    <mergeCell ref="J60:J61"/>
    <mergeCell ref="A64:E64"/>
    <mergeCell ref="F64:I64"/>
    <mergeCell ref="A65:E65"/>
    <mergeCell ref="F65:I65"/>
    <mergeCell ref="A66:E66"/>
    <mergeCell ref="F66:I66"/>
    <mergeCell ref="H56:I56"/>
    <mergeCell ref="E58:F58"/>
    <mergeCell ref="E59:F59"/>
    <mergeCell ref="A60:A61"/>
    <mergeCell ref="B60:B61"/>
    <mergeCell ref="C60:C61"/>
    <mergeCell ref="D60:D61"/>
    <mergeCell ref="E60:E61"/>
    <mergeCell ref="F60:G60"/>
    <mergeCell ref="H60:I60"/>
    <mergeCell ref="A51:E51"/>
    <mergeCell ref="F51:I51"/>
    <mergeCell ref="G52:I52"/>
    <mergeCell ref="G53:I53"/>
    <mergeCell ref="A54:E54"/>
    <mergeCell ref="F54:I54"/>
    <mergeCell ref="A48:E48"/>
    <mergeCell ref="F48:I48"/>
    <mergeCell ref="A49:E49"/>
    <mergeCell ref="F49:I49"/>
    <mergeCell ref="A50:E50"/>
    <mergeCell ref="F50:I50"/>
    <mergeCell ref="H43:I43"/>
    <mergeCell ref="J43:J44"/>
    <mergeCell ref="A46:E46"/>
    <mergeCell ref="F46:I46"/>
    <mergeCell ref="A47:E47"/>
    <mergeCell ref="F47:I47"/>
    <mergeCell ref="E41:F41"/>
    <mergeCell ref="E42:F42"/>
    <mergeCell ref="A43:A44"/>
    <mergeCell ref="B43:B44"/>
    <mergeCell ref="C43:C44"/>
    <mergeCell ref="D43:D44"/>
    <mergeCell ref="E43:E44"/>
    <mergeCell ref="F43:G43"/>
    <mergeCell ref="E33:F33"/>
    <mergeCell ref="E34:F34"/>
    <mergeCell ref="E35:F35"/>
    <mergeCell ref="E36:F36"/>
    <mergeCell ref="E37:F37"/>
    <mergeCell ref="H39:I39"/>
    <mergeCell ref="E25:F25"/>
    <mergeCell ref="E26:F26"/>
    <mergeCell ref="E27:F27"/>
    <mergeCell ref="E28:F28"/>
    <mergeCell ref="E29:F29"/>
    <mergeCell ref="H31:I31"/>
    <mergeCell ref="C1:D1"/>
    <mergeCell ref="E1:F1"/>
    <mergeCell ref="G1:H1"/>
    <mergeCell ref="I1:J1"/>
    <mergeCell ref="C2:D2"/>
    <mergeCell ref="E2:F2"/>
    <mergeCell ref="G2:H2"/>
    <mergeCell ref="I2:J2"/>
    <mergeCell ref="E17:F17"/>
    <mergeCell ref="E18:F18"/>
    <mergeCell ref="H20:I20"/>
    <mergeCell ref="E22:F22"/>
    <mergeCell ref="E23:F23"/>
    <mergeCell ref="E24:F24"/>
    <mergeCell ref="E9:F9"/>
    <mergeCell ref="E10:F10"/>
    <mergeCell ref="E11:F11"/>
    <mergeCell ref="E12:F12"/>
    <mergeCell ref="H14:I14"/>
    <mergeCell ref="E16:F16"/>
    <mergeCell ref="A3:J3"/>
    <mergeCell ref="A4:J4"/>
    <mergeCell ref="E5:F5"/>
    <mergeCell ref="E6:F6"/>
    <mergeCell ref="E7:F7"/>
    <mergeCell ref="E8:F8"/>
  </mergeCells>
  <pageMargins left="0.5" right="0.5" top="1.0957291666666666" bottom="1" header="0.5" footer="0.5"/>
  <pageSetup paperSize="9" scale="67" fitToHeight="0" orientation="landscape" r:id="rId1"/>
  <headerFooter>
    <oddHeader>&amp;L&amp;G</oddHeader>
    <oddFooter>&amp;L 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06FB4-9883-4237-BD03-1BB7B775FE5A}">
  <sheetPr>
    <pageSetUpPr fitToPage="1"/>
  </sheetPr>
  <dimension ref="A1:D32"/>
  <sheetViews>
    <sheetView zoomScaleNormal="100" workbookViewId="0">
      <selection activeCell="F11" sqref="F11"/>
    </sheetView>
  </sheetViews>
  <sheetFormatPr defaultRowHeight="12.75" x14ac:dyDescent="0.25"/>
  <cols>
    <col min="1" max="1" width="9.85546875" style="79" customWidth="1"/>
    <col min="2" max="2" width="80" style="79" customWidth="1"/>
    <col min="3" max="3" width="13.85546875" style="79" customWidth="1"/>
    <col min="4" max="4" width="8" style="79" customWidth="1"/>
    <col min="5" max="16384" width="9.140625" style="79"/>
  </cols>
  <sheetData>
    <row r="1" spans="1:4" x14ac:dyDescent="0.25">
      <c r="A1" s="162"/>
      <c r="B1" s="162"/>
      <c r="C1" s="162"/>
      <c r="D1" s="78"/>
    </row>
    <row r="2" spans="1:4" ht="13.5" customHeight="1" x14ac:dyDescent="0.2">
      <c r="A2" s="163" t="s">
        <v>133</v>
      </c>
      <c r="B2" s="164"/>
      <c r="C2" s="165"/>
      <c r="D2" s="80"/>
    </row>
    <row r="3" spans="1:4" ht="14.45" customHeight="1" x14ac:dyDescent="0.2">
      <c r="A3" s="166" t="s">
        <v>130</v>
      </c>
      <c r="B3" s="167"/>
      <c r="C3" s="168"/>
      <c r="D3" s="80"/>
    </row>
    <row r="4" spans="1:4" ht="6" customHeight="1" x14ac:dyDescent="0.2">
      <c r="A4" s="80"/>
      <c r="B4" s="80"/>
      <c r="C4" s="80"/>
      <c r="D4" s="80"/>
    </row>
    <row r="5" spans="1:4" ht="13.5" customHeight="1" x14ac:dyDescent="0.2">
      <c r="A5" s="163" t="s">
        <v>134</v>
      </c>
      <c r="B5" s="164"/>
      <c r="C5" s="165"/>
      <c r="D5" s="80"/>
    </row>
    <row r="6" spans="1:4" ht="14.1" customHeight="1" x14ac:dyDescent="0.2">
      <c r="A6" s="169" t="s">
        <v>135</v>
      </c>
      <c r="B6" s="167"/>
      <c r="C6" s="168"/>
      <c r="D6" s="80"/>
    </row>
    <row r="7" spans="1:4" ht="6.75" customHeight="1" x14ac:dyDescent="0.2">
      <c r="A7" s="80"/>
      <c r="B7" s="80"/>
      <c r="C7" s="80"/>
      <c r="D7" s="80"/>
    </row>
    <row r="8" spans="1:4" ht="15" customHeight="1" x14ac:dyDescent="0.2">
      <c r="A8" s="170" t="s">
        <v>136</v>
      </c>
      <c r="B8" s="171"/>
      <c r="C8" s="172"/>
      <c r="D8" s="80"/>
    </row>
    <row r="9" spans="1:4" ht="15" customHeight="1" x14ac:dyDescent="0.2">
      <c r="A9" s="173" t="s">
        <v>137</v>
      </c>
      <c r="B9" s="174"/>
      <c r="C9" s="81">
        <v>0.6</v>
      </c>
      <c r="D9" s="80"/>
    </row>
    <row r="10" spans="1:4" ht="13.5" customHeight="1" x14ac:dyDescent="0.2">
      <c r="A10" s="175" t="s">
        <v>138</v>
      </c>
      <c r="B10" s="176"/>
      <c r="C10" s="82">
        <v>0.05</v>
      </c>
      <c r="D10" s="80"/>
    </row>
    <row r="11" spans="1:4" ht="32.25" customHeight="1" x14ac:dyDescent="0.25">
      <c r="A11" s="177" t="s">
        <v>139</v>
      </c>
      <c r="B11" s="177"/>
      <c r="C11" s="177"/>
      <c r="D11" s="83"/>
    </row>
    <row r="12" spans="1:4" ht="27" customHeight="1" x14ac:dyDescent="0.25">
      <c r="A12" s="84" t="s">
        <v>140</v>
      </c>
      <c r="B12" s="84" t="s">
        <v>141</v>
      </c>
      <c r="C12" s="85" t="s">
        <v>142</v>
      </c>
      <c r="D12" s="86"/>
    </row>
    <row r="13" spans="1:4" x14ac:dyDescent="0.2">
      <c r="A13" s="87">
        <v>1</v>
      </c>
      <c r="B13" s="88" t="s">
        <v>143</v>
      </c>
      <c r="C13" s="89">
        <v>3.4299999999999997E-2</v>
      </c>
      <c r="D13" s="80"/>
    </row>
    <row r="14" spans="1:4" x14ac:dyDescent="0.25">
      <c r="A14" s="90">
        <v>2</v>
      </c>
      <c r="B14" s="98" t="s">
        <v>157</v>
      </c>
      <c r="C14" s="92">
        <v>2.8E-3</v>
      </c>
      <c r="D14" s="86"/>
    </row>
    <row r="15" spans="1:4" x14ac:dyDescent="0.25">
      <c r="A15" s="90">
        <v>3</v>
      </c>
      <c r="B15" s="98" t="s">
        <v>158</v>
      </c>
      <c r="C15" s="92">
        <v>0.01</v>
      </c>
      <c r="D15" s="86"/>
    </row>
    <row r="16" spans="1:4" x14ac:dyDescent="0.25">
      <c r="A16" s="90">
        <v>4</v>
      </c>
      <c r="B16" s="98" t="s">
        <v>159</v>
      </c>
      <c r="C16" s="92">
        <v>9.4000000000000004E-3</v>
      </c>
      <c r="D16" s="86"/>
    </row>
    <row r="17" spans="1:4" x14ac:dyDescent="0.25">
      <c r="A17" s="90">
        <v>5</v>
      </c>
      <c r="B17" s="91" t="s">
        <v>160</v>
      </c>
      <c r="C17" s="92">
        <v>6.7400000000000002E-2</v>
      </c>
      <c r="D17" s="86"/>
    </row>
    <row r="18" spans="1:4" x14ac:dyDescent="0.2">
      <c r="A18" s="90">
        <v>6</v>
      </c>
      <c r="B18" s="91" t="s">
        <v>144</v>
      </c>
      <c r="C18" s="92">
        <f>SUM(C19:C22)</f>
        <v>6.6500000000000004E-2</v>
      </c>
      <c r="D18" s="80"/>
    </row>
    <row r="19" spans="1:4" ht="14.1" customHeight="1" x14ac:dyDescent="0.2">
      <c r="A19" s="99" t="s">
        <v>161</v>
      </c>
      <c r="B19" s="93" t="s">
        <v>145</v>
      </c>
      <c r="C19" s="94">
        <v>6.4999999999999997E-3</v>
      </c>
      <c r="D19" s="80"/>
    </row>
    <row r="20" spans="1:4" ht="13.5" customHeight="1" x14ac:dyDescent="0.2">
      <c r="A20" s="99" t="s">
        <v>162</v>
      </c>
      <c r="B20" s="93" t="s">
        <v>146</v>
      </c>
      <c r="C20" s="94">
        <v>0.03</v>
      </c>
      <c r="D20" s="80"/>
    </row>
    <row r="21" spans="1:4" ht="14.1" customHeight="1" x14ac:dyDescent="0.2">
      <c r="A21" s="99" t="s">
        <v>163</v>
      </c>
      <c r="B21" s="93" t="s">
        <v>147</v>
      </c>
      <c r="C21" s="94">
        <v>0.03</v>
      </c>
      <c r="D21" s="80"/>
    </row>
    <row r="22" spans="1:4" ht="14.1" customHeight="1" x14ac:dyDescent="0.2">
      <c r="A22" s="95" t="s">
        <v>164</v>
      </c>
      <c r="B22" s="96" t="s">
        <v>148</v>
      </c>
      <c r="C22" s="82">
        <v>0</v>
      </c>
      <c r="D22" s="80"/>
    </row>
    <row r="23" spans="1:4" ht="14.45" customHeight="1" x14ac:dyDescent="0.2">
      <c r="A23" s="80"/>
      <c r="B23" s="80"/>
      <c r="C23" s="80"/>
      <c r="D23" s="80"/>
    </row>
    <row r="24" spans="1:4" ht="16.5" customHeight="1" x14ac:dyDescent="0.2">
      <c r="A24" s="178" t="s">
        <v>149</v>
      </c>
      <c r="B24" s="179"/>
      <c r="C24" s="97">
        <f>(((1+C13+C14+C15)*(1+C16)*(1+C17))/(1-C18))-1</f>
        <v>0.20854920265238341</v>
      </c>
      <c r="D24" s="80"/>
    </row>
    <row r="25" spans="1:4" ht="27" customHeight="1" x14ac:dyDescent="0.25">
      <c r="A25" s="86"/>
      <c r="B25" s="86"/>
      <c r="C25" s="86"/>
      <c r="D25" s="86"/>
    </row>
    <row r="26" spans="1:4" ht="72.75" customHeight="1" x14ac:dyDescent="0.25">
      <c r="A26" s="180" t="s">
        <v>150</v>
      </c>
      <c r="B26" s="181"/>
      <c r="C26" s="182"/>
      <c r="D26" s="78"/>
    </row>
    <row r="27" spans="1:4" ht="15" customHeight="1" x14ac:dyDescent="0.25">
      <c r="A27" s="161" t="s">
        <v>151</v>
      </c>
      <c r="B27" s="161"/>
      <c r="C27" s="161"/>
      <c r="D27" s="78"/>
    </row>
    <row r="28" spans="1:4" ht="14.25" customHeight="1" x14ac:dyDescent="0.2">
      <c r="A28" s="183" t="s">
        <v>152</v>
      </c>
      <c r="B28" s="183"/>
      <c r="C28" s="183"/>
      <c r="D28" s="80"/>
    </row>
    <row r="29" spans="1:4" ht="15" customHeight="1" x14ac:dyDescent="0.2">
      <c r="A29" s="183" t="s">
        <v>153</v>
      </c>
      <c r="B29" s="183"/>
      <c r="C29" s="183"/>
      <c r="D29" s="80"/>
    </row>
    <row r="30" spans="1:4" ht="15" customHeight="1" x14ac:dyDescent="0.2">
      <c r="A30" s="183" t="s">
        <v>154</v>
      </c>
      <c r="B30" s="183"/>
      <c r="C30" s="183"/>
      <c r="D30" s="80"/>
    </row>
    <row r="31" spans="1:4" ht="15" customHeight="1" x14ac:dyDescent="0.2">
      <c r="A31" s="183" t="s">
        <v>155</v>
      </c>
      <c r="B31" s="183"/>
      <c r="C31" s="183"/>
      <c r="D31" s="80"/>
    </row>
    <row r="32" spans="1:4" ht="15" customHeight="1" x14ac:dyDescent="0.2">
      <c r="A32" s="183" t="s">
        <v>156</v>
      </c>
      <c r="B32" s="183"/>
      <c r="C32" s="183"/>
      <c r="D32" s="80"/>
    </row>
  </sheetData>
  <mergeCells count="17">
    <mergeCell ref="A28:C28"/>
    <mergeCell ref="A29:C29"/>
    <mergeCell ref="A30:C30"/>
    <mergeCell ref="A31:C31"/>
    <mergeCell ref="A32:C32"/>
    <mergeCell ref="A27:C27"/>
    <mergeCell ref="A1:C1"/>
    <mergeCell ref="A2:C2"/>
    <mergeCell ref="A3:C3"/>
    <mergeCell ref="A5:C5"/>
    <mergeCell ref="A6:C6"/>
    <mergeCell ref="A8:C8"/>
    <mergeCell ref="A9:B9"/>
    <mergeCell ref="A10:B10"/>
    <mergeCell ref="A11:C11"/>
    <mergeCell ref="A24:B24"/>
    <mergeCell ref="A26:C26"/>
  </mergeCells>
  <pageMargins left="0.7" right="0.7" top="0.99750000000000005" bottom="0.84" header="0.3" footer="0.3"/>
  <pageSetup paperSize="9" scale="84" fitToHeight="0" orientation="portrait" r:id="rId1"/>
  <headerFooter>
    <oddHeader>&amp;L&amp;G</oddHeader>
    <oddFooter>&amp;C&amp;G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2214D-1C65-43A3-A7BD-E2B07737A007}">
  <sheetPr>
    <pageSetUpPr fitToPage="1"/>
  </sheetPr>
  <dimension ref="A1:J71"/>
  <sheetViews>
    <sheetView zoomScaleNormal="100" workbookViewId="0">
      <selection activeCell="H61" sqref="H61"/>
    </sheetView>
  </sheetViews>
  <sheetFormatPr defaultColWidth="10" defaultRowHeight="12.75" x14ac:dyDescent="0.25"/>
  <cols>
    <col min="1" max="1" width="12.85546875" style="20" customWidth="1"/>
    <col min="2" max="2" width="74.42578125" style="20" customWidth="1"/>
    <col min="3" max="4" width="13.7109375" style="21" hidden="1" customWidth="1"/>
    <col min="5" max="6" width="13.7109375" style="21" customWidth="1"/>
    <col min="7" max="16384" width="10" style="20"/>
  </cols>
  <sheetData>
    <row r="1" spans="1:10" x14ac:dyDescent="0.2">
      <c r="A1" s="4"/>
      <c r="B1" s="7"/>
      <c r="C1" s="7"/>
      <c r="D1" s="7"/>
      <c r="E1" s="7"/>
      <c r="F1" s="7"/>
      <c r="G1" s="7"/>
      <c r="H1" s="7"/>
      <c r="I1" s="7"/>
    </row>
    <row r="2" spans="1:10" x14ac:dyDescent="0.2">
      <c r="A2" s="4"/>
      <c r="B2" s="7"/>
      <c r="C2" s="7"/>
      <c r="D2" s="7"/>
      <c r="E2" s="7"/>
      <c r="F2" s="7"/>
      <c r="G2" s="7"/>
      <c r="H2" s="7"/>
      <c r="I2" s="7"/>
    </row>
    <row r="3" spans="1:10" ht="19.350000000000001" customHeight="1" x14ac:dyDescent="0.25">
      <c r="A3" s="186" t="s">
        <v>99</v>
      </c>
      <c r="B3" s="186"/>
      <c r="C3" s="186"/>
      <c r="D3" s="186"/>
      <c r="E3" s="186"/>
      <c r="F3" s="186"/>
      <c r="G3" s="44"/>
      <c r="H3" s="44"/>
      <c r="I3" s="44"/>
    </row>
    <row r="4" spans="1:10" ht="13.5" thickBot="1" x14ac:dyDescent="0.3"/>
    <row r="5" spans="1:10" x14ac:dyDescent="0.25">
      <c r="A5" s="187" t="s">
        <v>0</v>
      </c>
      <c r="B5" s="189" t="s">
        <v>98</v>
      </c>
      <c r="C5" s="191" t="s">
        <v>97</v>
      </c>
      <c r="D5" s="191"/>
      <c r="E5" s="191" t="s">
        <v>96</v>
      </c>
      <c r="F5" s="192"/>
      <c r="G5" s="26"/>
      <c r="H5" s="26"/>
      <c r="I5" s="26"/>
      <c r="J5" s="26"/>
    </row>
    <row r="6" spans="1:10" x14ac:dyDescent="0.25">
      <c r="A6" s="188"/>
      <c r="B6" s="190"/>
      <c r="C6" s="43" t="s">
        <v>95</v>
      </c>
      <c r="D6" s="43" t="s">
        <v>94</v>
      </c>
      <c r="E6" s="43" t="s">
        <v>95</v>
      </c>
      <c r="F6" s="42" t="s">
        <v>94</v>
      </c>
      <c r="G6" s="26"/>
      <c r="H6" s="26"/>
      <c r="I6" s="26"/>
      <c r="J6" s="26"/>
    </row>
    <row r="7" spans="1:10" x14ac:dyDescent="0.25">
      <c r="A7" s="188"/>
      <c r="B7" s="190"/>
      <c r="C7" s="41" t="s">
        <v>93</v>
      </c>
      <c r="D7" s="41" t="s">
        <v>93</v>
      </c>
      <c r="E7" s="41" t="s">
        <v>93</v>
      </c>
      <c r="F7" s="40" t="s">
        <v>93</v>
      </c>
      <c r="G7" s="26"/>
      <c r="H7" s="26"/>
      <c r="I7" s="26"/>
      <c r="J7" s="26"/>
    </row>
    <row r="8" spans="1:10" x14ac:dyDescent="0.25">
      <c r="A8" s="193" t="s">
        <v>92</v>
      </c>
      <c r="B8" s="194"/>
      <c r="C8" s="194"/>
      <c r="D8" s="194"/>
      <c r="E8" s="194"/>
      <c r="F8" s="195"/>
      <c r="G8" s="26"/>
      <c r="H8" s="26"/>
      <c r="I8" s="26"/>
      <c r="J8" s="26"/>
    </row>
    <row r="9" spans="1:10" x14ac:dyDescent="0.25">
      <c r="A9" s="36" t="s">
        <v>91</v>
      </c>
      <c r="B9" s="39" t="s">
        <v>90</v>
      </c>
      <c r="C9" s="38">
        <v>0</v>
      </c>
      <c r="D9" s="38">
        <v>0</v>
      </c>
      <c r="E9" s="38">
        <v>0.2</v>
      </c>
      <c r="F9" s="37">
        <v>0.2</v>
      </c>
      <c r="G9" s="26"/>
      <c r="H9" s="26"/>
      <c r="I9" s="26"/>
      <c r="J9" s="26"/>
    </row>
    <row r="10" spans="1:10" x14ac:dyDescent="0.25">
      <c r="A10" s="36" t="s">
        <v>89</v>
      </c>
      <c r="B10" s="39" t="s">
        <v>88</v>
      </c>
      <c r="C10" s="38">
        <v>1.4999999999999999E-2</v>
      </c>
      <c r="D10" s="38">
        <v>1.4999999999999999E-2</v>
      </c>
      <c r="E10" s="38">
        <v>1.4999999999999999E-2</v>
      </c>
      <c r="F10" s="37">
        <v>1.4999999999999999E-2</v>
      </c>
      <c r="G10" s="26"/>
      <c r="H10" s="26"/>
      <c r="I10" s="26"/>
      <c r="J10" s="26"/>
    </row>
    <row r="11" spans="1:10" x14ac:dyDescent="0.25">
      <c r="A11" s="36" t="s">
        <v>87</v>
      </c>
      <c r="B11" s="39" t="s">
        <v>86</v>
      </c>
      <c r="C11" s="38">
        <v>0.01</v>
      </c>
      <c r="D11" s="38">
        <v>0.01</v>
      </c>
      <c r="E11" s="38">
        <v>0.01</v>
      </c>
      <c r="F11" s="37">
        <v>0.01</v>
      </c>
      <c r="G11" s="26"/>
      <c r="H11" s="26"/>
      <c r="I11" s="26"/>
      <c r="J11" s="26"/>
    </row>
    <row r="12" spans="1:10" x14ac:dyDescent="0.25">
      <c r="A12" s="36" t="s">
        <v>85</v>
      </c>
      <c r="B12" s="39" t="s">
        <v>84</v>
      </c>
      <c r="C12" s="38">
        <v>2E-3</v>
      </c>
      <c r="D12" s="38">
        <v>2E-3</v>
      </c>
      <c r="E12" s="38">
        <v>2E-3</v>
      </c>
      <c r="F12" s="37">
        <v>2E-3</v>
      </c>
      <c r="G12" s="26"/>
      <c r="H12" s="26"/>
      <c r="I12" s="26"/>
      <c r="J12" s="26"/>
    </row>
    <row r="13" spans="1:10" x14ac:dyDescent="0.25">
      <c r="A13" s="36" t="s">
        <v>83</v>
      </c>
      <c r="B13" s="39" t="s">
        <v>82</v>
      </c>
      <c r="C13" s="38">
        <v>6.0000000000000001E-3</v>
      </c>
      <c r="D13" s="38">
        <v>6.0000000000000001E-3</v>
      </c>
      <c r="E13" s="38">
        <v>6.0000000000000001E-3</v>
      </c>
      <c r="F13" s="37">
        <v>6.0000000000000001E-3</v>
      </c>
      <c r="G13" s="26"/>
      <c r="H13" s="26"/>
      <c r="I13" s="26"/>
      <c r="J13" s="26"/>
    </row>
    <row r="14" spans="1:10" x14ac:dyDescent="0.25">
      <c r="A14" s="36" t="s">
        <v>81</v>
      </c>
      <c r="B14" s="39" t="s">
        <v>80</v>
      </c>
      <c r="C14" s="38">
        <v>2.5000000000000001E-2</v>
      </c>
      <c r="D14" s="38">
        <v>2.5000000000000001E-2</v>
      </c>
      <c r="E14" s="38">
        <v>2.5000000000000001E-2</v>
      </c>
      <c r="F14" s="37">
        <v>2.5000000000000001E-2</v>
      </c>
      <c r="G14" s="26"/>
      <c r="H14" s="26"/>
      <c r="I14" s="26"/>
      <c r="J14" s="26"/>
    </row>
    <row r="15" spans="1:10" x14ac:dyDescent="0.25">
      <c r="A15" s="36" t="s">
        <v>79</v>
      </c>
      <c r="B15" s="39" t="s">
        <v>78</v>
      </c>
      <c r="C15" s="38">
        <v>0.03</v>
      </c>
      <c r="D15" s="38">
        <v>0.03</v>
      </c>
      <c r="E15" s="38">
        <v>0.03</v>
      </c>
      <c r="F15" s="37">
        <v>0.03</v>
      </c>
      <c r="G15" s="26"/>
      <c r="H15" s="26"/>
      <c r="I15" s="26"/>
      <c r="J15" s="26"/>
    </row>
    <row r="16" spans="1:10" x14ac:dyDescent="0.25">
      <c r="A16" s="36" t="s">
        <v>77</v>
      </c>
      <c r="B16" s="39" t="s">
        <v>76</v>
      </c>
      <c r="C16" s="38">
        <v>0.08</v>
      </c>
      <c r="D16" s="38">
        <v>0.08</v>
      </c>
      <c r="E16" s="38">
        <v>0.08</v>
      </c>
      <c r="F16" s="37">
        <v>0.08</v>
      </c>
      <c r="G16" s="26"/>
      <c r="H16" s="26"/>
      <c r="I16" s="26"/>
      <c r="J16" s="26"/>
    </row>
    <row r="17" spans="1:10" x14ac:dyDescent="0.25">
      <c r="A17" s="36" t="s">
        <v>75</v>
      </c>
      <c r="B17" s="39" t="s">
        <v>74</v>
      </c>
      <c r="C17" s="38">
        <v>0</v>
      </c>
      <c r="D17" s="38">
        <v>0</v>
      </c>
      <c r="E17" s="38">
        <v>0</v>
      </c>
      <c r="F17" s="37">
        <v>0</v>
      </c>
      <c r="G17" s="26"/>
      <c r="H17" s="26"/>
      <c r="I17" s="26"/>
      <c r="J17" s="26"/>
    </row>
    <row r="18" spans="1:10" x14ac:dyDescent="0.25">
      <c r="A18" s="32" t="s">
        <v>73</v>
      </c>
      <c r="B18" s="31" t="s">
        <v>32</v>
      </c>
      <c r="C18" s="30">
        <f>SUM(C9:C17)</f>
        <v>0.16799999999999998</v>
      </c>
      <c r="D18" s="30">
        <f>SUM(D9:D17)</f>
        <v>0.16799999999999998</v>
      </c>
      <c r="E18" s="30">
        <f>SUM(E9:E17)</f>
        <v>0.36800000000000005</v>
      </c>
      <c r="F18" s="29">
        <f>SUM(F9:F17)</f>
        <v>0.36800000000000005</v>
      </c>
      <c r="G18" s="26"/>
      <c r="H18" s="26"/>
      <c r="I18" s="26"/>
      <c r="J18" s="26"/>
    </row>
    <row r="19" spans="1:10" x14ac:dyDescent="0.25">
      <c r="A19" s="193" t="s">
        <v>72</v>
      </c>
      <c r="B19" s="194"/>
      <c r="C19" s="194"/>
      <c r="D19" s="194"/>
      <c r="E19" s="194"/>
      <c r="F19" s="195"/>
      <c r="G19" s="26"/>
      <c r="H19" s="26"/>
      <c r="I19" s="26"/>
      <c r="J19" s="26"/>
    </row>
    <row r="20" spans="1:10" x14ac:dyDescent="0.25">
      <c r="A20" s="36" t="s">
        <v>71</v>
      </c>
      <c r="B20" s="39" t="s">
        <v>70</v>
      </c>
      <c r="C20" s="38">
        <v>0.1797</v>
      </c>
      <c r="D20" s="38" t="s">
        <v>57</v>
      </c>
      <c r="E20" s="38">
        <v>0.17979999999999999</v>
      </c>
      <c r="F20" s="37" t="s">
        <v>57</v>
      </c>
      <c r="G20" s="26"/>
      <c r="H20" s="26"/>
      <c r="I20" s="26"/>
      <c r="J20" s="26"/>
    </row>
    <row r="21" spans="1:10" x14ac:dyDescent="0.25">
      <c r="A21" s="36" t="s">
        <v>69</v>
      </c>
      <c r="B21" s="39" t="s">
        <v>68</v>
      </c>
      <c r="C21" s="38">
        <v>3.9600000000000003E-2</v>
      </c>
      <c r="D21" s="38" t="s">
        <v>57</v>
      </c>
      <c r="E21" s="38">
        <v>3.9699999999999999E-2</v>
      </c>
      <c r="F21" s="37" t="s">
        <v>57</v>
      </c>
      <c r="G21" s="26"/>
      <c r="H21" s="26"/>
      <c r="I21" s="26"/>
      <c r="J21" s="26"/>
    </row>
    <row r="22" spans="1:10" x14ac:dyDescent="0.25">
      <c r="A22" s="36" t="s">
        <v>67</v>
      </c>
      <c r="B22" s="39" t="s">
        <v>66</v>
      </c>
      <c r="C22" s="38">
        <v>8.6E-3</v>
      </c>
      <c r="D22" s="38">
        <v>6.6E-3</v>
      </c>
      <c r="E22" s="38">
        <v>8.6E-3</v>
      </c>
      <c r="F22" s="37">
        <v>6.4999999999999997E-3</v>
      </c>
      <c r="G22" s="26"/>
      <c r="H22" s="26"/>
      <c r="I22" s="26"/>
      <c r="J22" s="26"/>
    </row>
    <row r="23" spans="1:10" x14ac:dyDescent="0.25">
      <c r="A23" s="36" t="s">
        <v>65</v>
      </c>
      <c r="B23" s="39" t="s">
        <v>64</v>
      </c>
      <c r="C23" s="38">
        <v>0.10970000000000001</v>
      </c>
      <c r="D23" s="38">
        <v>8.3299999999999999E-2</v>
      </c>
      <c r="E23" s="38">
        <v>0.11070000000000001</v>
      </c>
      <c r="F23" s="37">
        <v>8.3299999999999999E-2</v>
      </c>
      <c r="G23" s="26"/>
      <c r="H23" s="26"/>
      <c r="I23" s="26"/>
      <c r="J23" s="26"/>
    </row>
    <row r="24" spans="1:10" x14ac:dyDescent="0.25">
      <c r="A24" s="36" t="s">
        <v>63</v>
      </c>
      <c r="B24" s="39" t="s">
        <v>62</v>
      </c>
      <c r="C24" s="38">
        <v>6.9999999999999999E-4</v>
      </c>
      <c r="D24" s="38">
        <v>5.9999999999999995E-4</v>
      </c>
      <c r="E24" s="38">
        <v>6.9999999999999999E-4</v>
      </c>
      <c r="F24" s="37">
        <v>5.0000000000000001E-4</v>
      </c>
      <c r="G24" s="26"/>
      <c r="H24" s="26"/>
      <c r="I24" s="26"/>
      <c r="J24" s="26"/>
    </row>
    <row r="25" spans="1:10" x14ac:dyDescent="0.25">
      <c r="A25" s="36" t="s">
        <v>61</v>
      </c>
      <c r="B25" s="39" t="s">
        <v>60</v>
      </c>
      <c r="C25" s="38">
        <v>7.3000000000000001E-3</v>
      </c>
      <c r="D25" s="38">
        <v>5.5999999999999999E-3</v>
      </c>
      <c r="E25" s="38">
        <v>7.4000000000000003E-3</v>
      </c>
      <c r="F25" s="37">
        <v>5.5999999999999999E-3</v>
      </c>
      <c r="G25" s="26"/>
      <c r="H25" s="26"/>
      <c r="I25" s="26"/>
      <c r="J25" s="26"/>
    </row>
    <row r="26" spans="1:10" x14ac:dyDescent="0.25">
      <c r="A26" s="36" t="s">
        <v>59</v>
      </c>
      <c r="B26" s="39" t="s">
        <v>58</v>
      </c>
      <c r="C26" s="38">
        <v>2.0400000000000001E-2</v>
      </c>
      <c r="D26" s="38" t="s">
        <v>57</v>
      </c>
      <c r="E26" s="38">
        <v>2.1399999999999999E-2</v>
      </c>
      <c r="F26" s="37" t="s">
        <v>57</v>
      </c>
      <c r="G26" s="26"/>
      <c r="H26" s="26"/>
      <c r="I26" s="26"/>
      <c r="J26" s="26"/>
    </row>
    <row r="27" spans="1:10" x14ac:dyDescent="0.25">
      <c r="A27" s="36" t="s">
        <v>56</v>
      </c>
      <c r="B27" s="39" t="s">
        <v>55</v>
      </c>
      <c r="C27" s="38">
        <v>1E-3</v>
      </c>
      <c r="D27" s="38">
        <v>8.0000000000000004E-4</v>
      </c>
      <c r="E27" s="38">
        <v>1E-3</v>
      </c>
      <c r="F27" s="37">
        <v>6.9999999999999999E-4</v>
      </c>
      <c r="G27" s="26"/>
      <c r="H27" s="26"/>
      <c r="I27" s="26"/>
      <c r="J27" s="26"/>
    </row>
    <row r="28" spans="1:10" x14ac:dyDescent="0.25">
      <c r="A28" s="36" t="s">
        <v>54</v>
      </c>
      <c r="B28" s="39" t="s">
        <v>53</v>
      </c>
      <c r="C28" s="38">
        <v>0.10340000000000001</v>
      </c>
      <c r="D28" s="38">
        <v>7.85E-2</v>
      </c>
      <c r="E28" s="38">
        <v>0.1192</v>
      </c>
      <c r="F28" s="37">
        <v>8.9700000000000002E-2</v>
      </c>
      <c r="G28" s="26"/>
      <c r="H28" s="26"/>
      <c r="I28" s="26"/>
      <c r="J28" s="26"/>
    </row>
    <row r="29" spans="1:10" x14ac:dyDescent="0.25">
      <c r="A29" s="36" t="s">
        <v>52</v>
      </c>
      <c r="B29" s="39" t="s">
        <v>51</v>
      </c>
      <c r="C29" s="38">
        <v>2.9999999999999997E-4</v>
      </c>
      <c r="D29" s="38">
        <v>2.0000000000000001E-4</v>
      </c>
      <c r="E29" s="38">
        <v>2.9999999999999997E-4</v>
      </c>
      <c r="F29" s="37">
        <v>2.9999999999999997E-4</v>
      </c>
      <c r="G29" s="26"/>
      <c r="H29" s="26"/>
      <c r="I29" s="26"/>
      <c r="J29" s="26"/>
    </row>
    <row r="30" spans="1:10" x14ac:dyDescent="0.25">
      <c r="A30" s="32" t="s">
        <v>50</v>
      </c>
      <c r="B30" s="31" t="s">
        <v>32</v>
      </c>
      <c r="C30" s="30">
        <f>SUM(C20:C29)</f>
        <v>0.47070000000000001</v>
      </c>
      <c r="D30" s="30">
        <f>SUM(D20:D29)</f>
        <v>0.17560000000000001</v>
      </c>
      <c r="E30" s="30">
        <f>SUM(E20:E29)</f>
        <v>0.48879999999999996</v>
      </c>
      <c r="F30" s="29">
        <f>SUM(F20:F29)</f>
        <v>0.18660000000000002</v>
      </c>
      <c r="G30" s="26"/>
      <c r="H30" s="26"/>
      <c r="I30" s="26"/>
      <c r="J30" s="26"/>
    </row>
    <row r="31" spans="1:10" x14ac:dyDescent="0.25">
      <c r="A31" s="193" t="s">
        <v>49</v>
      </c>
      <c r="B31" s="194"/>
      <c r="C31" s="194"/>
      <c r="D31" s="194"/>
      <c r="E31" s="194"/>
      <c r="F31" s="195"/>
      <c r="G31" s="26"/>
      <c r="H31" s="26"/>
      <c r="I31" s="26"/>
      <c r="J31" s="26"/>
    </row>
    <row r="32" spans="1:10" x14ac:dyDescent="0.25">
      <c r="A32" s="36" t="s">
        <v>48</v>
      </c>
      <c r="B32" s="39" t="s">
        <v>47</v>
      </c>
      <c r="C32" s="38">
        <v>5.4399999999999997E-2</v>
      </c>
      <c r="D32" s="38">
        <v>4.1300000000000003E-2</v>
      </c>
      <c r="E32" s="38">
        <v>5.4899999999999997E-2</v>
      </c>
      <c r="F32" s="37">
        <v>4.1300000000000003E-2</v>
      </c>
      <c r="G32" s="26"/>
      <c r="H32" s="26"/>
      <c r="I32" s="26"/>
      <c r="J32" s="26"/>
    </row>
    <row r="33" spans="1:10" x14ac:dyDescent="0.25">
      <c r="A33" s="36" t="s">
        <v>46</v>
      </c>
      <c r="B33" s="39" t="s">
        <v>45</v>
      </c>
      <c r="C33" s="38">
        <v>1.2999999999999999E-3</v>
      </c>
      <c r="D33" s="38">
        <v>1E-3</v>
      </c>
      <c r="E33" s="38">
        <v>1.2999999999999999E-3</v>
      </c>
      <c r="F33" s="37">
        <v>1E-3</v>
      </c>
      <c r="G33" s="26"/>
      <c r="H33" s="26"/>
      <c r="I33" s="26"/>
      <c r="J33" s="26"/>
    </row>
    <row r="34" spans="1:10" x14ac:dyDescent="0.25">
      <c r="A34" s="36" t="s">
        <v>44</v>
      </c>
      <c r="B34" s="39" t="s">
        <v>43</v>
      </c>
      <c r="C34" s="38">
        <v>3.4099999999999998E-2</v>
      </c>
      <c r="D34" s="38">
        <v>2.5899999999999999E-2</v>
      </c>
      <c r="E34" s="38">
        <v>2.3599999999999999E-2</v>
      </c>
      <c r="F34" s="37">
        <v>1.77E-2</v>
      </c>
      <c r="G34" s="26"/>
      <c r="H34" s="26"/>
      <c r="I34" s="26"/>
      <c r="J34" s="26"/>
    </row>
    <row r="35" spans="1:10" x14ac:dyDescent="0.25">
      <c r="A35" s="36" t="s">
        <v>42</v>
      </c>
      <c r="B35" s="39" t="s">
        <v>41</v>
      </c>
      <c r="C35" s="38">
        <v>3.3599999999999998E-2</v>
      </c>
      <c r="D35" s="38">
        <v>2.5499999999999998E-2</v>
      </c>
      <c r="E35" s="38">
        <v>2.9700000000000001E-2</v>
      </c>
      <c r="F35" s="37">
        <v>2.24E-2</v>
      </c>
      <c r="G35" s="26"/>
      <c r="H35" s="26"/>
      <c r="I35" s="26"/>
      <c r="J35" s="26"/>
    </row>
    <row r="36" spans="1:10" x14ac:dyDescent="0.25">
      <c r="A36" s="36" t="s">
        <v>40</v>
      </c>
      <c r="B36" s="39" t="s">
        <v>39</v>
      </c>
      <c r="C36" s="38">
        <v>4.5999999999999999E-3</v>
      </c>
      <c r="D36" s="38">
        <v>3.5000000000000001E-3</v>
      </c>
      <c r="E36" s="38">
        <v>4.5999999999999999E-3</v>
      </c>
      <c r="F36" s="37">
        <v>3.5000000000000001E-3</v>
      </c>
      <c r="G36" s="26"/>
      <c r="H36" s="26"/>
      <c r="I36" s="26"/>
      <c r="J36" s="26"/>
    </row>
    <row r="37" spans="1:10" x14ac:dyDescent="0.25">
      <c r="A37" s="32" t="s">
        <v>38</v>
      </c>
      <c r="B37" s="31" t="s">
        <v>32</v>
      </c>
      <c r="C37" s="30">
        <f>SUM(C32:C36)</f>
        <v>0.12799999999999997</v>
      </c>
      <c r="D37" s="30">
        <f>SUM(D32:D36)</f>
        <v>9.7200000000000009E-2</v>
      </c>
      <c r="E37" s="30">
        <f>SUM(E32:E36)</f>
        <v>0.11410000000000001</v>
      </c>
      <c r="F37" s="29">
        <f>SUM(F32:F36)</f>
        <v>8.5900000000000004E-2</v>
      </c>
      <c r="G37" s="26"/>
      <c r="H37" s="26"/>
      <c r="I37" s="26"/>
      <c r="J37" s="26"/>
    </row>
    <row r="38" spans="1:10" x14ac:dyDescent="0.25">
      <c r="A38" s="193" t="s">
        <v>37</v>
      </c>
      <c r="B38" s="194"/>
      <c r="C38" s="194"/>
      <c r="D38" s="194"/>
      <c r="E38" s="194"/>
      <c r="F38" s="195"/>
      <c r="G38" s="26"/>
      <c r="H38" s="26"/>
      <c r="I38" s="26"/>
      <c r="J38" s="26"/>
    </row>
    <row r="39" spans="1:10" ht="25.5" x14ac:dyDescent="0.25">
      <c r="A39" s="36" t="s">
        <v>36</v>
      </c>
      <c r="B39" s="35" t="s">
        <v>132</v>
      </c>
      <c r="C39" s="38">
        <v>7.9100000000000004E-2</v>
      </c>
      <c r="D39" s="38">
        <v>2.9499999999999998E-2</v>
      </c>
      <c r="E39" s="38">
        <v>0.1799</v>
      </c>
      <c r="F39" s="37">
        <v>6.8699999999999997E-2</v>
      </c>
      <c r="G39" s="26"/>
      <c r="H39" s="26"/>
      <c r="I39" s="26"/>
      <c r="J39" s="26"/>
    </row>
    <row r="40" spans="1:10" ht="25.5" x14ac:dyDescent="0.25">
      <c r="A40" s="36" t="s">
        <v>35</v>
      </c>
      <c r="B40" s="35" t="s">
        <v>34</v>
      </c>
      <c r="C40" s="34">
        <v>4.5999999999999999E-3</v>
      </c>
      <c r="D40" s="34">
        <v>3.5000000000000001E-3</v>
      </c>
      <c r="E40" s="34">
        <v>4.8999999999999998E-3</v>
      </c>
      <c r="F40" s="33">
        <v>3.7000000000000002E-3</v>
      </c>
      <c r="G40" s="26"/>
      <c r="H40" s="26"/>
      <c r="I40" s="26"/>
      <c r="J40" s="26"/>
    </row>
    <row r="41" spans="1:10" x14ac:dyDescent="0.25">
      <c r="A41" s="32" t="s">
        <v>33</v>
      </c>
      <c r="B41" s="31" t="s">
        <v>32</v>
      </c>
      <c r="C41" s="30">
        <f>SUM(C39:C40)</f>
        <v>8.3699999999999997E-2</v>
      </c>
      <c r="D41" s="30">
        <f>SUM(D39:D40)</f>
        <v>3.3000000000000002E-2</v>
      </c>
      <c r="E41" s="30">
        <f>SUM(E39:E40)</f>
        <v>0.18479999999999999</v>
      </c>
      <c r="F41" s="29">
        <f>SUM(F39:F40)</f>
        <v>7.2399999999999992E-2</v>
      </c>
    </row>
    <row r="42" spans="1:10" ht="13.5" thickBot="1" x14ac:dyDescent="0.3">
      <c r="A42" s="184" t="s">
        <v>31</v>
      </c>
      <c r="B42" s="185"/>
      <c r="C42" s="28">
        <f>SUM(C18,C30,C37,C41)</f>
        <v>0.85040000000000004</v>
      </c>
      <c r="D42" s="28">
        <f>SUM(D18,D30,D37,D41)</f>
        <v>0.4738</v>
      </c>
      <c r="E42" s="28">
        <f>SUM(E18,E30,E37,E41)</f>
        <v>1.1556999999999999</v>
      </c>
      <c r="F42" s="27">
        <f>SUM(F18,F30,F37,F41)</f>
        <v>0.71290000000000009</v>
      </c>
    </row>
    <row r="43" spans="1:10" x14ac:dyDescent="0.25">
      <c r="B43" s="26"/>
      <c r="C43" s="25"/>
      <c r="D43" s="25"/>
      <c r="E43" s="25"/>
      <c r="F43" s="25"/>
    </row>
    <row r="44" spans="1:10" ht="15" hidden="1" x14ac:dyDescent="0.25">
      <c r="A44" s="23" t="s">
        <v>3</v>
      </c>
      <c r="C44" s="25"/>
      <c r="D44" s="25"/>
      <c r="E44" s="25"/>
      <c r="F44" s="25"/>
    </row>
    <row r="45" spans="1:10" ht="15" hidden="1" x14ac:dyDescent="0.25">
      <c r="A45" s="23"/>
      <c r="C45" s="25"/>
      <c r="D45" s="25"/>
      <c r="E45" s="25"/>
      <c r="F45" s="25"/>
    </row>
    <row r="46" spans="1:10" ht="15" hidden="1" x14ac:dyDescent="0.25">
      <c r="A46" s="23"/>
      <c r="B46" s="26"/>
      <c r="C46" s="25"/>
      <c r="D46" s="25"/>
      <c r="E46" s="25"/>
      <c r="F46" s="25"/>
    </row>
    <row r="47" spans="1:10" ht="15" hidden="1" x14ac:dyDescent="0.25">
      <c r="A47" s="23"/>
      <c r="B47" s="26"/>
      <c r="C47" s="25"/>
      <c r="D47" s="25"/>
      <c r="E47" s="25"/>
      <c r="F47" s="25"/>
    </row>
    <row r="48" spans="1:10" ht="15" hidden="1" x14ac:dyDescent="0.25">
      <c r="A48" s="23"/>
      <c r="D48" s="25"/>
      <c r="E48" s="25"/>
      <c r="F48" s="25"/>
    </row>
    <row r="49" spans="1:6" ht="15" hidden="1" x14ac:dyDescent="0.25">
      <c r="A49" s="23"/>
      <c r="D49" s="25"/>
      <c r="E49" s="25"/>
      <c r="F49" s="25"/>
    </row>
    <row r="50" spans="1:6" ht="15" hidden="1" x14ac:dyDescent="0.25">
      <c r="A50" s="23"/>
      <c r="D50" s="25"/>
      <c r="E50" s="25"/>
      <c r="F50" s="25"/>
    </row>
    <row r="51" spans="1:6" ht="15" hidden="1" x14ac:dyDescent="0.25">
      <c r="A51" s="23" t="s">
        <v>4</v>
      </c>
    </row>
    <row r="52" spans="1:6" ht="15.75" hidden="1" x14ac:dyDescent="0.25">
      <c r="A52" s="24" t="s">
        <v>26</v>
      </c>
    </row>
    <row r="53" spans="1:6" ht="15" hidden="1" x14ac:dyDescent="0.25">
      <c r="A53" s="23" t="s">
        <v>27</v>
      </c>
    </row>
    <row r="54" spans="1:6" ht="15" hidden="1" x14ac:dyDescent="0.25">
      <c r="A54" s="23" t="s">
        <v>28</v>
      </c>
    </row>
    <row r="55" spans="1:6" ht="15" hidden="1" x14ac:dyDescent="0.25">
      <c r="A55" s="23" t="s">
        <v>29</v>
      </c>
    </row>
    <row r="56" spans="1:6" ht="15" hidden="1" x14ac:dyDescent="0.25">
      <c r="A56" s="23" t="s">
        <v>30</v>
      </c>
    </row>
    <row r="57" spans="1:6" ht="14.25" x14ac:dyDescent="0.25">
      <c r="A57" s="22"/>
    </row>
    <row r="59" spans="1:6" x14ac:dyDescent="0.25">
      <c r="A59" s="5"/>
    </row>
    <row r="60" spans="1:6" x14ac:dyDescent="0.25">
      <c r="A60" s="5"/>
    </row>
    <row r="61" spans="1:6" x14ac:dyDescent="0.25">
      <c r="A61" s="5"/>
    </row>
    <row r="62" spans="1:6" x14ac:dyDescent="0.25">
      <c r="A62" s="5"/>
    </row>
    <row r="63" spans="1:6" x14ac:dyDescent="0.25">
      <c r="A63" s="5"/>
    </row>
    <row r="64" spans="1:6" x14ac:dyDescent="0.25">
      <c r="A64" s="5"/>
    </row>
    <row r="65" spans="1:1" x14ac:dyDescent="0.25">
      <c r="A65" s="5"/>
    </row>
    <row r="66" spans="1:1" x14ac:dyDescent="0.25">
      <c r="A66" s="5"/>
    </row>
    <row r="67" spans="1:1" x14ac:dyDescent="0.25">
      <c r="A67" s="6"/>
    </row>
    <row r="68" spans="1:1" x14ac:dyDescent="0.25">
      <c r="A68" s="5"/>
    </row>
    <row r="69" spans="1:1" x14ac:dyDescent="0.25">
      <c r="A69" s="5"/>
    </row>
    <row r="70" spans="1:1" x14ac:dyDescent="0.25">
      <c r="A70" s="5"/>
    </row>
    <row r="71" spans="1:1" x14ac:dyDescent="0.25">
      <c r="A71" s="5"/>
    </row>
  </sheetData>
  <mergeCells count="10">
    <mergeCell ref="A42:B42"/>
    <mergeCell ref="A3:F3"/>
    <mergeCell ref="A5:A7"/>
    <mergeCell ref="B5:B7"/>
    <mergeCell ref="C5:D5"/>
    <mergeCell ref="E5:F5"/>
    <mergeCell ref="A8:F8"/>
    <mergeCell ref="A19:F19"/>
    <mergeCell ref="A31:F31"/>
    <mergeCell ref="A38:F38"/>
  </mergeCells>
  <pageMargins left="0.7" right="0.7" top="0.9341666666666667" bottom="0.90500000000000003" header="0.3" footer="0.3"/>
  <pageSetup paperSize="9" scale="76" orientation="portrait" r:id="rId1"/>
  <headerFooter>
    <oddHeader>&amp;L&amp;G</oddHead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c H b 5 W J 4 T k Z K l A A A A 9 g A A A B I A H A B D b 2 5 m a W c v U G F j a 2 F n Z S 5 4 b W w g o h g A K K A U A A A A A A A A A A A A A A A A A A A A A A A A A A A A h Y / R C o I w G I V f R X b v N i d R y O + E u k 2 I g u h 2 r K U j n e J m 8 9 2 6 6 J F 6 h Y y y u u v y n P M d O O d + v U E 2 1 F V w U Z 3 V j U l R h C k K l J H N U Z s i R b 0 7 h Q u U c d g I e R a F C k b Y 2 G S w O k W l c 2 1 C i P c e + x g 3 X U E Y p R E 5 5 O u d L F U t Q m 2 s E 0 Y q 9 G k d / 7 c Q h / 1 r D G c 4 i i m e s T m m Q C Y T c m 2 + A B v 3 P t M f E 1 Z 9 5 f p O 8 d a F y y 2 Q S Q J 5 f + A P U E s D B B Q A A g A I A H B 2 +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w d v l Y K I p H u A 4 A A A A R A A A A E w A c A E Z v c m 1 1 b G F z L 1 N l Y 3 R p b 2 4 x L m 0 g o h g A K K A U A A A A A A A A A A A A A A A A A A A A A A A A A A A A K 0 5 N L s n M z 1 M I h t C G 1 g B Q S w E C L Q A U A A I A C A B w d v l Y n h O R k q U A A A D 2 A A A A E g A A A A A A A A A A A A A A A A A A A A A A Q 2 9 u Z m l n L 1 B h Y 2 t h Z 2 U u e G 1 s U E s B A i 0 A F A A C A A g A c H b 5 W A / K 6 a u k A A A A 6 Q A A A B M A A A A A A A A A A A A A A A A A 8 Q A A A F t D b 2 5 0 Z W 5 0 X 1 R 5 c G V z X S 5 4 b W x Q S w E C L Q A U A A I A C A B w d v l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l d F L P 5 v F T E S I 5 J 4 T 5 R r s 2 Q A A A A A C A A A A A A A Q Z g A A A A E A A C A A A A D o w m C M Z r f 3 b R E 6 G c t E m q O w j R R / h + p m I 3 z K W 8 U z K y p d p g A A A A A O g A A A A A I A A C A A A A C y 4 M R 3 6 P p P s 3 C b a 3 T 4 N / o e r J t W c g L M 9 J D 5 v Q D r 4 R v Z I F A A A A C c O l s s 7 L r / 9 u Y N c Q M i E l w 1 Z i z v L Y a R T v G U U M h u V a l O 0 x a 0 O 2 h Q N O / c H Z T l u D l 4 L R O m w k 8 g Q 2 p E I M Y u n F o C s w 2 0 1 i C b e u Q g C + f X F 8 q Y y h h b j E A A A A D B + + W u k m J o B C w m F V 5 V X N s w F 7 7 n V M N e g n M o 0 T E r u Z D e c k u c V P G N O D G I 3 F U o g I 3 w P T l 2 q b W 1 k k h W r f t s i k B A g n v N < / D a t a M a s h u p > 
</file>

<file path=customXml/itemProps1.xml><?xml version="1.0" encoding="utf-8"?>
<ds:datastoreItem xmlns:ds="http://schemas.openxmlformats.org/officeDocument/2006/customXml" ds:itemID="{D4D9C57B-1AE4-42AA-9B3E-F5B9F075CB3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P.O</vt:lpstr>
      <vt:lpstr>C.F.F</vt:lpstr>
      <vt:lpstr>CPUs</vt:lpstr>
      <vt:lpstr>BDI (2)</vt:lpstr>
      <vt:lpstr>ENCARGOS (2)</vt:lpstr>
      <vt:lpstr>'BDI (2)'!Area_de_impressao</vt:lpstr>
      <vt:lpstr>C.F.F!Area_de_impressao</vt:lpstr>
      <vt:lpstr>CPUs!Area_de_impressao</vt:lpstr>
      <vt:lpstr>'ENCARGOS (2)'!Area_de_impressao</vt:lpstr>
      <vt:lpstr>P.O!Area_de_impressao</vt:lpstr>
      <vt:lpstr>C.F.F!Titulos_de_impressao</vt:lpstr>
      <vt:lpstr>P.O!Titulos_de_impressao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</dc:creator>
  <cp:lastModifiedBy>Barbara Regina Castro Santiago</cp:lastModifiedBy>
  <cp:lastPrinted>2025-09-17T14:12:14Z</cp:lastPrinted>
  <dcterms:created xsi:type="dcterms:W3CDTF">2015-06-05T18:19:34Z</dcterms:created>
  <dcterms:modified xsi:type="dcterms:W3CDTF">2025-10-09T13:22:20Z</dcterms:modified>
</cp:coreProperties>
</file>